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mura-k\Box\(PI)_第一品証\品質保証本部(品質保証・QMS・信頼性保証・品質桁上げ推進室)\QMS推進ｸﾞﾙｰﾌﾟ\規格事務局用\中央規格委員会分科会（第一品証事務局）CDH,CSPA\規程\規程原紙\01購買・外注関連　301～\CDH-CR-312\"/>
    </mc:Choice>
  </mc:AlternateContent>
  <xr:revisionPtr revIDLastSave="0" documentId="13_ncr:1_{A5C03B1F-30C9-43DD-B12E-0C3091710889}" xr6:coauthVersionLast="43" xr6:coauthVersionMax="46" xr10:uidLastSave="{00000000-0000-0000-0000-000000000000}"/>
  <bookViews>
    <workbookView xWindow="390" yWindow="420" windowWidth="21780" windowHeight="14295" tabRatio="733" xr2:uid="{F22FD637-BBEF-401B-B86B-CF7962637ED8}"/>
  </bookViews>
  <sheets>
    <sheet name="表紙" sheetId="11" r:id="rId1"/>
    <sheet name="①回答の手引き" sheetId="5" r:id="rId2"/>
    <sheet name="②企業情報" sheetId="3" r:id="rId3"/>
    <sheet name="③回答シート" sheetId="4" r:id="rId4"/>
    <sheet name="④集計結果" sheetId="7" r:id="rId5"/>
    <sheet name="集計シート" sheetId="9" state="hidden" r:id="rId6"/>
  </sheets>
  <definedNames>
    <definedName name="_xlnm.Print_Area" localSheetId="1">①回答の手引き!$A$1:$B$16</definedName>
    <definedName name="_xlnm.Print_Area" localSheetId="3">③回答シート!$A$1:$D$46</definedName>
    <definedName name="_xlnm.Print_Area" localSheetId="4">④集計結果!$A$1:$H$40</definedName>
    <definedName name="_xlnm.Print_Area" localSheetId="5">集計シート!$A$1:$K$46</definedName>
    <definedName name="_xlnm.Print_Area" localSheetId="0">表紙!$A$1:$I$33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4" i="7" l="1"/>
  <c r="K4" i="9" s="1"/>
  <c r="U5" i="7"/>
  <c r="K5" i="9" s="1"/>
  <c r="Q4" i="7"/>
  <c r="U6" i="7"/>
  <c r="U7" i="7"/>
  <c r="U8" i="7"/>
  <c r="U9" i="7"/>
  <c r="U10" i="7"/>
  <c r="K10" i="9" s="1"/>
  <c r="U11" i="7"/>
  <c r="K11" i="9" s="1"/>
  <c r="U12" i="7"/>
  <c r="U13" i="7"/>
  <c r="U14" i="7"/>
  <c r="U15" i="7"/>
  <c r="U16" i="7"/>
  <c r="U17" i="7"/>
  <c r="K17" i="9" s="1"/>
  <c r="U18" i="7"/>
  <c r="K18" i="9" s="1"/>
  <c r="U19" i="7"/>
  <c r="K19" i="9" s="1"/>
  <c r="U20" i="7"/>
  <c r="K20" i="9" s="1"/>
  <c r="U21" i="7"/>
  <c r="U22" i="7"/>
  <c r="U23" i="7"/>
  <c r="U24" i="7"/>
  <c r="U25" i="7"/>
  <c r="U26" i="7"/>
  <c r="K26" i="9" s="1"/>
  <c r="U27" i="7"/>
  <c r="K27" i="9" s="1"/>
  <c r="U28" i="7"/>
  <c r="K28" i="9" s="1"/>
  <c r="U29" i="7"/>
  <c r="K29" i="9" s="1"/>
  <c r="U30" i="7"/>
  <c r="U31" i="7"/>
  <c r="U32" i="7"/>
  <c r="U33" i="7"/>
  <c r="U34" i="7"/>
  <c r="K34" i="9" s="1"/>
  <c r="U35" i="7"/>
  <c r="K35" i="9" s="1"/>
  <c r="U36" i="7"/>
  <c r="K36" i="9" s="1"/>
  <c r="U37" i="7"/>
  <c r="U38" i="7"/>
  <c r="U39" i="7"/>
  <c r="K39" i="9" s="1"/>
  <c r="U40" i="7"/>
  <c r="U41" i="7"/>
  <c r="U42" i="7"/>
  <c r="U43" i="7"/>
  <c r="K43" i="9" s="1"/>
  <c r="U44" i="7"/>
  <c r="K44" i="9" s="1"/>
  <c r="U45" i="7"/>
  <c r="U46" i="7"/>
  <c r="K31" i="9"/>
  <c r="K23" i="9"/>
  <c r="K15" i="9"/>
  <c r="K7" i="9"/>
  <c r="K6" i="9"/>
  <c r="K8" i="9"/>
  <c r="K9" i="9"/>
  <c r="K12" i="9"/>
  <c r="K13" i="9"/>
  <c r="K14" i="9"/>
  <c r="K16" i="9"/>
  <c r="K21" i="9"/>
  <c r="K22" i="9"/>
  <c r="K24" i="9"/>
  <c r="K25" i="9"/>
  <c r="K30" i="9"/>
  <c r="K32" i="9"/>
  <c r="K33" i="9"/>
  <c r="K37" i="9"/>
  <c r="K38" i="9"/>
  <c r="K40" i="9"/>
  <c r="K41" i="9"/>
  <c r="K42" i="9"/>
  <c r="K45" i="9"/>
  <c r="K46" i="9"/>
  <c r="C4" i="9"/>
  <c r="C5" i="9"/>
  <c r="C6" i="9"/>
  <c r="C7" i="9"/>
  <c r="C8" i="9"/>
  <c r="C9" i="9"/>
  <c r="C10" i="9"/>
  <c r="C11" i="9"/>
  <c r="C12" i="9"/>
  <c r="C13" i="9"/>
  <c r="C14" i="9"/>
  <c r="C15" i="9"/>
  <c r="C16" i="9"/>
  <c r="C17" i="9"/>
  <c r="C18" i="9"/>
  <c r="C19" i="9"/>
  <c r="C20" i="9"/>
  <c r="C21" i="9"/>
  <c r="C22" i="9"/>
  <c r="C23" i="9"/>
  <c r="C24" i="9"/>
  <c r="C25" i="9"/>
  <c r="C26" i="9"/>
  <c r="C27" i="9"/>
  <c r="C28" i="9"/>
  <c r="C29" i="9"/>
  <c r="C30" i="9"/>
  <c r="C31" i="9"/>
  <c r="C32" i="9"/>
  <c r="C33" i="9"/>
  <c r="C34" i="9"/>
  <c r="C35" i="9"/>
  <c r="C36" i="9"/>
  <c r="C37" i="9"/>
  <c r="C38" i="9"/>
  <c r="C39" i="9"/>
  <c r="C40" i="9"/>
  <c r="C41" i="9"/>
  <c r="C42" i="9"/>
  <c r="C43" i="9"/>
  <c r="C44" i="9"/>
  <c r="C45" i="9"/>
  <c r="C46" i="9"/>
  <c r="N4" i="7"/>
  <c r="D4" i="9" s="1"/>
  <c r="Q5" i="7" l="1"/>
  <c r="G5" i="9" s="1"/>
  <c r="Q6" i="7"/>
  <c r="Q7" i="7"/>
  <c r="Q8" i="7"/>
  <c r="Q9" i="7"/>
  <c r="G9" i="9" s="1"/>
  <c r="Q10" i="7"/>
  <c r="N11" i="7"/>
  <c r="D11" i="9" s="1"/>
  <c r="Q11" i="7"/>
  <c r="Q12" i="7"/>
  <c r="Q13" i="7"/>
  <c r="G13" i="9" s="1"/>
  <c r="Q14" i="7"/>
  <c r="Q15" i="7"/>
  <c r="Q16" i="7"/>
  <c r="Q17" i="7"/>
  <c r="G17" i="9" s="1"/>
  <c r="Q18" i="7"/>
  <c r="Q19" i="7"/>
  <c r="N20" i="7"/>
  <c r="D20" i="9" s="1"/>
  <c r="Q20" i="7"/>
  <c r="Q21" i="7"/>
  <c r="Q22" i="7"/>
  <c r="Q23" i="7"/>
  <c r="Q24" i="7"/>
  <c r="G24" i="9" s="1"/>
  <c r="Q25" i="7"/>
  <c r="Q26" i="7"/>
  <c r="G26" i="9" s="1"/>
  <c r="N27" i="7"/>
  <c r="D27" i="9" s="1"/>
  <c r="Q27" i="7"/>
  <c r="Q28" i="7"/>
  <c r="G28" i="9" s="1"/>
  <c r="Q29" i="7"/>
  <c r="G29" i="9" s="1"/>
  <c r="Q30" i="7"/>
  <c r="Q31" i="7"/>
  <c r="Q32" i="7"/>
  <c r="Q33" i="7"/>
  <c r="N34" i="7"/>
  <c r="D34" i="9" s="1"/>
  <c r="Q34" i="7"/>
  <c r="Q35" i="7"/>
  <c r="G35" i="9" s="1"/>
  <c r="Q36" i="7"/>
  <c r="N37" i="7"/>
  <c r="D37" i="9" s="1"/>
  <c r="Q37" i="7"/>
  <c r="Q38" i="7"/>
  <c r="Q39" i="7"/>
  <c r="N40" i="7"/>
  <c r="D40" i="9" s="1"/>
  <c r="Q40" i="7"/>
  <c r="G40" i="9" s="1"/>
  <c r="N41" i="7"/>
  <c r="D41" i="9" s="1"/>
  <c r="Q41" i="7"/>
  <c r="Q42" i="7"/>
  <c r="Q43" i="7"/>
  <c r="G43" i="9" s="1"/>
  <c r="Q44" i="7"/>
  <c r="Q45" i="7"/>
  <c r="N46" i="7"/>
  <c r="D46" i="9" s="1"/>
  <c r="Q46" i="7"/>
  <c r="O24" i="7" l="1"/>
  <c r="E24" i="9" s="1"/>
  <c r="O36" i="7"/>
  <c r="E36" i="9" s="1"/>
  <c r="G36" i="9"/>
  <c r="O23" i="7"/>
  <c r="E23" i="9" s="1"/>
  <c r="G23" i="9"/>
  <c r="O17" i="7"/>
  <c r="E17" i="9" s="1"/>
  <c r="O10" i="7"/>
  <c r="E10" i="9" s="1"/>
  <c r="G10" i="9"/>
  <c r="O30" i="7"/>
  <c r="E30" i="9" s="1"/>
  <c r="G30" i="9"/>
  <c r="O16" i="7"/>
  <c r="E16" i="9" s="1"/>
  <c r="G16" i="9"/>
  <c r="O34" i="7"/>
  <c r="E34" i="9" s="1"/>
  <c r="G34" i="9"/>
  <c r="O27" i="7"/>
  <c r="E27" i="9" s="1"/>
  <c r="G27" i="9"/>
  <c r="O21" i="7"/>
  <c r="E21" i="9" s="1"/>
  <c r="G21" i="9"/>
  <c r="O15" i="7"/>
  <c r="E15" i="9" s="1"/>
  <c r="G15" i="9"/>
  <c r="O8" i="7"/>
  <c r="E8" i="9" s="1"/>
  <c r="G8" i="9"/>
  <c r="O35" i="7"/>
  <c r="E35" i="9" s="1"/>
  <c r="O22" i="7"/>
  <c r="E22" i="9" s="1"/>
  <c r="G22" i="9"/>
  <c r="O45" i="7"/>
  <c r="E45" i="9" s="1"/>
  <c r="G45" i="9"/>
  <c r="O39" i="7"/>
  <c r="E39" i="9" s="1"/>
  <c r="G39" i="9"/>
  <c r="O20" i="7"/>
  <c r="E20" i="9" s="1"/>
  <c r="G20" i="9"/>
  <c r="O14" i="7"/>
  <c r="E14" i="9" s="1"/>
  <c r="G14" i="9"/>
  <c r="O7" i="7"/>
  <c r="E7" i="9" s="1"/>
  <c r="G7" i="9"/>
  <c r="O44" i="7"/>
  <c r="E44" i="9" s="1"/>
  <c r="G44" i="9"/>
  <c r="O38" i="7"/>
  <c r="E38" i="9" s="1"/>
  <c r="G38" i="9"/>
  <c r="O33" i="7"/>
  <c r="E33" i="9" s="1"/>
  <c r="G33" i="9"/>
  <c r="O6" i="7"/>
  <c r="E6" i="9" s="1"/>
  <c r="G6" i="9"/>
  <c r="O46" i="7"/>
  <c r="E46" i="9" s="1"/>
  <c r="G46" i="9"/>
  <c r="O37" i="7"/>
  <c r="E37" i="9" s="1"/>
  <c r="G37" i="9"/>
  <c r="O32" i="7"/>
  <c r="E32" i="9" s="1"/>
  <c r="G32" i="9"/>
  <c r="O25" i="7"/>
  <c r="E25" i="9" s="1"/>
  <c r="G25" i="9"/>
  <c r="O19" i="7"/>
  <c r="E19" i="9" s="1"/>
  <c r="G19" i="9"/>
  <c r="O12" i="7"/>
  <c r="E12" i="9" s="1"/>
  <c r="G12" i="9"/>
  <c r="O41" i="7"/>
  <c r="G41" i="9"/>
  <c r="O42" i="7"/>
  <c r="E42" i="9" s="1"/>
  <c r="G42" i="9"/>
  <c r="O31" i="7"/>
  <c r="E31" i="9" s="1"/>
  <c r="G31" i="9"/>
  <c r="O18" i="7"/>
  <c r="E18" i="9" s="1"/>
  <c r="G18" i="9"/>
  <c r="O11" i="7"/>
  <c r="E11" i="9" s="1"/>
  <c r="G11" i="9"/>
  <c r="O4" i="7"/>
  <c r="G4" i="9"/>
  <c r="O40" i="7"/>
  <c r="E40" i="9" s="1"/>
  <c r="S34" i="7"/>
  <c r="I34" i="9" s="1"/>
  <c r="O9" i="7"/>
  <c r="E9" i="9" s="1"/>
  <c r="S46" i="7"/>
  <c r="I46" i="9" s="1"/>
  <c r="O28" i="7"/>
  <c r="E28" i="9" s="1"/>
  <c r="O13" i="7"/>
  <c r="E13" i="9" s="1"/>
  <c r="S41" i="7"/>
  <c r="I41" i="9" s="1"/>
  <c r="O26" i="7"/>
  <c r="E26" i="9" s="1"/>
  <c r="O5" i="7"/>
  <c r="E5" i="9" s="1"/>
  <c r="S20" i="7"/>
  <c r="I20" i="9" s="1"/>
  <c r="S40" i="7"/>
  <c r="I40" i="9" s="1"/>
  <c r="O43" i="7"/>
  <c r="E43" i="9" s="1"/>
  <c r="O29" i="7"/>
  <c r="E29" i="9" s="1"/>
  <c r="S27" i="7"/>
  <c r="I27" i="9" s="1"/>
  <c r="S4" i="7"/>
  <c r="I4" i="9" s="1"/>
  <c r="S37" i="7"/>
  <c r="I37" i="9" s="1"/>
  <c r="S11" i="7"/>
  <c r="I11" i="9" s="1"/>
  <c r="P37" i="7" l="1"/>
  <c r="F37" i="9" s="1"/>
  <c r="P41" i="7"/>
  <c r="E41" i="9"/>
  <c r="P20" i="7"/>
  <c r="F20" i="9" s="1"/>
  <c r="P40" i="7"/>
  <c r="F40" i="9" s="1"/>
  <c r="P4" i="7"/>
  <c r="E4" i="9"/>
  <c r="P46" i="7"/>
  <c r="F46" i="9" s="1"/>
  <c r="P27" i="7"/>
  <c r="F27" i="9" s="1"/>
  <c r="D31" i="7"/>
  <c r="P34" i="7"/>
  <c r="F34" i="9" s="1"/>
  <c r="D29" i="7"/>
  <c r="P11" i="7"/>
  <c r="F11" i="9" s="1"/>
  <c r="D28" i="7"/>
  <c r="R37" i="7" l="1"/>
  <c r="H37" i="9" s="1"/>
  <c r="R40" i="7"/>
  <c r="H40" i="9" s="1"/>
  <c r="R20" i="7"/>
  <c r="H20" i="9" s="1"/>
  <c r="R41" i="7"/>
  <c r="F41" i="9"/>
  <c r="R4" i="7"/>
  <c r="F4" i="9"/>
  <c r="R34" i="7"/>
  <c r="H34" i="9" s="1"/>
  <c r="R27" i="7"/>
  <c r="H27" i="9" s="1"/>
  <c r="R46" i="7"/>
  <c r="H46" i="9" s="1"/>
  <c r="R11" i="7"/>
  <c r="H11" i="9" s="1"/>
  <c r="D30" i="7"/>
  <c r="D36" i="7"/>
  <c r="D35" i="7"/>
  <c r="D34" i="7"/>
  <c r="D33" i="7"/>
  <c r="D32" i="7"/>
  <c r="T37" i="7" l="1"/>
  <c r="J37" i="9" s="1"/>
  <c r="C36" i="7"/>
  <c r="T40" i="7"/>
  <c r="J40" i="9" s="1"/>
  <c r="C33" i="7"/>
  <c r="C31" i="7"/>
  <c r="T20" i="7"/>
  <c r="J20" i="9" s="1"/>
  <c r="C34" i="7"/>
  <c r="C32" i="7"/>
  <c r="T41" i="7"/>
  <c r="H41" i="9"/>
  <c r="C35" i="7"/>
  <c r="H4" i="9"/>
  <c r="T4" i="7"/>
  <c r="C28" i="7"/>
  <c r="T46" i="7"/>
  <c r="J46" i="9" s="1"/>
  <c r="T34" i="7"/>
  <c r="J34" i="9" s="1"/>
  <c r="T27" i="7"/>
  <c r="J27" i="9" s="1"/>
  <c r="T11" i="7"/>
  <c r="J11" i="9" s="1"/>
  <c r="C29" i="7"/>
  <c r="C30" i="7"/>
  <c r="E33" i="7" l="1"/>
  <c r="E34" i="7"/>
  <c r="E30" i="7"/>
  <c r="J41" i="9"/>
  <c r="E35" i="7"/>
  <c r="J4" i="9"/>
  <c r="E28" i="7"/>
  <c r="E32" i="7"/>
  <c r="E36" i="7"/>
  <c r="E31" i="7"/>
  <c r="E29" i="7"/>
</calcChain>
</file>

<file path=xl/sharedStrings.xml><?xml version="1.0" encoding="utf-8"?>
<sst xmlns="http://schemas.openxmlformats.org/spreadsheetml/2006/main" count="258" uniqueCount="141">
  <si>
    <t>大項目</t>
    <rPh sb="0" eb="3">
      <t>ダイコウモク</t>
    </rPh>
    <phoneticPr fontId="1"/>
  </si>
  <si>
    <t>回答</t>
    <rPh sb="0" eb="2">
      <t>カイトウ</t>
    </rPh>
    <phoneticPr fontId="1"/>
  </si>
  <si>
    <t>小項目</t>
    <rPh sb="0" eb="3">
      <t>ショウコウモク</t>
    </rPh>
    <phoneticPr fontId="1"/>
  </si>
  <si>
    <t>企業情報</t>
  </si>
  <si>
    <t>【依頼側の企業情報】本項目は依頼企業が入力する。</t>
  </si>
  <si>
    <t>依頼企業名　</t>
    <phoneticPr fontId="1"/>
  </si>
  <si>
    <t>依頼企業ホームページ　</t>
    <phoneticPr fontId="1"/>
  </si>
  <si>
    <t>依頼責任者　</t>
    <phoneticPr fontId="1"/>
  </si>
  <si>
    <t>依頼責任者所属部署　</t>
    <phoneticPr fontId="1"/>
  </si>
  <si>
    <t>連絡先住所　</t>
    <phoneticPr fontId="1"/>
  </si>
  <si>
    <t>連絡先電話番号　</t>
    <phoneticPr fontId="1"/>
  </si>
  <si>
    <t>連絡先FAX番号　</t>
    <phoneticPr fontId="1"/>
  </si>
  <si>
    <t>連絡先Ｅメールアドレス　</t>
    <phoneticPr fontId="1"/>
  </si>
  <si>
    <t>依頼年月日（西暦）　</t>
    <phoneticPr fontId="1"/>
  </si>
  <si>
    <t>【回答側の企業情報】本項目は回答企業が入力する。</t>
  </si>
  <si>
    <t>回答企業名</t>
    <phoneticPr fontId="1"/>
  </si>
  <si>
    <t>回答企業ホームページ　</t>
    <phoneticPr fontId="1"/>
  </si>
  <si>
    <t>回答責任者</t>
    <phoneticPr fontId="1"/>
  </si>
  <si>
    <t>回答責任者所属部署　</t>
    <phoneticPr fontId="1"/>
  </si>
  <si>
    <t>回答責任者役職　</t>
    <phoneticPr fontId="1"/>
  </si>
  <si>
    <t>回答企業所在国　</t>
    <phoneticPr fontId="1"/>
  </si>
  <si>
    <t>回答年月日（西暦）　</t>
    <phoneticPr fontId="1"/>
  </si>
  <si>
    <t>依頼責任者役職　</t>
    <phoneticPr fontId="1"/>
  </si>
  <si>
    <t>その他1</t>
    <rPh sb="2" eb="3">
      <t>タ</t>
    </rPh>
    <phoneticPr fontId="1"/>
  </si>
  <si>
    <t>その他2</t>
    <rPh sb="2" eb="3">
      <t>タ</t>
    </rPh>
    <phoneticPr fontId="1"/>
  </si>
  <si>
    <t>その他3</t>
    <rPh sb="2" eb="3">
      <t>タ</t>
    </rPh>
    <phoneticPr fontId="1"/>
  </si>
  <si>
    <t>回答の手引き</t>
    <rPh sb="0" eb="2">
      <t>カイトウ</t>
    </rPh>
    <rPh sb="3" eb="5">
      <t>テビ</t>
    </rPh>
    <phoneticPr fontId="1"/>
  </si>
  <si>
    <t>2. 回答方法</t>
    <rPh sb="3" eb="5">
      <t>カイトウ</t>
    </rPh>
    <rPh sb="5" eb="7">
      <t>ホウホウ</t>
    </rPh>
    <phoneticPr fontId="1"/>
  </si>
  <si>
    <t>回答が完了すると、集計結果がレーダーチャートで示されますので、自社の取組み状況の自己診断にご使用ください。</t>
    <rPh sb="0" eb="2">
      <t>カイトウ</t>
    </rPh>
    <rPh sb="3" eb="5">
      <t>カンリョウ</t>
    </rPh>
    <rPh sb="9" eb="11">
      <t>シュウケイ</t>
    </rPh>
    <rPh sb="11" eb="13">
      <t>ケッカ</t>
    </rPh>
    <rPh sb="23" eb="24">
      <t>シメ</t>
    </rPh>
    <rPh sb="31" eb="33">
      <t>ジシャ</t>
    </rPh>
    <rPh sb="34" eb="36">
      <t>トリク</t>
    </rPh>
    <rPh sb="37" eb="39">
      <t>ジョウキョウ</t>
    </rPh>
    <rPh sb="40" eb="42">
      <t>ジコ</t>
    </rPh>
    <rPh sb="42" eb="44">
      <t>シンダン</t>
    </rPh>
    <rPh sb="46" eb="48">
      <t>シヨウ</t>
    </rPh>
    <phoneticPr fontId="1"/>
  </si>
  <si>
    <t>1. 	企業情報の入力</t>
    <phoneticPr fontId="1"/>
  </si>
  <si>
    <t>3. 集計結果</t>
    <phoneticPr fontId="1"/>
  </si>
  <si>
    <t>責任ある企業行動ガイドライン</t>
    <rPh sb="0" eb="2">
      <t>セキニン</t>
    </rPh>
    <rPh sb="4" eb="6">
      <t>キギョウ</t>
    </rPh>
    <rPh sb="6" eb="8">
      <t>コウドウ</t>
    </rPh>
    <phoneticPr fontId="1"/>
  </si>
  <si>
    <t>該当しない</t>
    <rPh sb="0" eb="2">
      <t>ガイトウ</t>
    </rPh>
    <phoneticPr fontId="1"/>
  </si>
  <si>
    <t>(2-1)  強制的な労働の禁止</t>
  </si>
  <si>
    <t>(2-2)  児童労働の禁止、若年労働者への配慮</t>
  </si>
  <si>
    <t>(2-3)  労働時間への配慮</t>
  </si>
  <si>
    <t>(2-4)  適切な賃金と手当</t>
    <rPh sb="7" eb="9">
      <t>テキセツ</t>
    </rPh>
    <rPh sb="10" eb="12">
      <t>チンギン</t>
    </rPh>
    <rPh sb="13" eb="15">
      <t>テアテ</t>
    </rPh>
    <phoneticPr fontId="1"/>
  </si>
  <si>
    <t>(2-5)  非人道的な扱いの禁止</t>
  </si>
  <si>
    <t>(2-6)  差別の禁止</t>
  </si>
  <si>
    <t>(2-7)  結社の自由、団体交渉権</t>
    <rPh sb="7" eb="9">
      <t>ケッシャ</t>
    </rPh>
    <rPh sb="10" eb="12">
      <t>ジユウ</t>
    </rPh>
    <rPh sb="13" eb="15">
      <t>ダンタイ</t>
    </rPh>
    <rPh sb="15" eb="18">
      <t>コウショウケン</t>
    </rPh>
    <phoneticPr fontId="1"/>
  </si>
  <si>
    <t>1.　法令遵守・国際規範の尊重</t>
    <phoneticPr fontId="1"/>
  </si>
  <si>
    <t>2.　人権・労働</t>
    <phoneticPr fontId="1"/>
  </si>
  <si>
    <t>3.　安全衛生</t>
    <phoneticPr fontId="1"/>
  </si>
  <si>
    <t>(3-1)  労働安全</t>
  </si>
  <si>
    <t>(3-2)  緊急時への備え</t>
  </si>
  <si>
    <t>(3-3)  労働災害・労働疾病</t>
  </si>
  <si>
    <t>(3-4)  産業衛生</t>
  </si>
  <si>
    <t>(3-5)  身体的負荷のかかる作業への配慮</t>
    <rPh sb="7" eb="9">
      <t>シンタイ</t>
    </rPh>
    <phoneticPr fontId="1"/>
  </si>
  <si>
    <t>(3-6)  機械装置の安全対策</t>
  </si>
  <si>
    <t>(3-7)  施設の安全衛生</t>
  </si>
  <si>
    <t>(3-8)  安全衛生のコミュニケーション</t>
  </si>
  <si>
    <t>(3-9)  労働者の健康管理</t>
  </si>
  <si>
    <t>(4-1)  環境許可と報告</t>
    <phoneticPr fontId="1"/>
  </si>
  <si>
    <t>(4-2)  エネルギー消費および温室効果ガスの排出削減</t>
    <phoneticPr fontId="1"/>
  </si>
  <si>
    <t>(4-3)  大気への排出</t>
    <phoneticPr fontId="1"/>
  </si>
  <si>
    <t>(4-4)  水の管理</t>
    <phoneticPr fontId="1"/>
  </si>
  <si>
    <t>(4-5)  資源の有効活用と廃棄物管理</t>
    <phoneticPr fontId="1"/>
  </si>
  <si>
    <t>(4-6)  化学物質管理</t>
    <phoneticPr fontId="1"/>
  </si>
  <si>
    <t>(4-7)  製品含有化学物質の管理</t>
    <phoneticPr fontId="1"/>
  </si>
  <si>
    <t>5.　公正取引・倫理</t>
    <phoneticPr fontId="1"/>
  </si>
  <si>
    <t>(5-1)  腐敗防止</t>
  </si>
  <si>
    <t>(5-2)  不適切な利益供与および受領の禁止</t>
  </si>
  <si>
    <t>(5-3)  適切な情報開示</t>
  </si>
  <si>
    <t>(5-4)  知的財産の尊重</t>
  </si>
  <si>
    <t>(5-5)  公正なビジネスの遂行</t>
  </si>
  <si>
    <t>(5-6)  通報者の保護</t>
    <rPh sb="7" eb="9">
      <t>ツウホウ</t>
    </rPh>
    <phoneticPr fontId="1"/>
  </si>
  <si>
    <t>(5-7)  責任ある鉱物調達</t>
    <rPh sb="7" eb="9">
      <t>セキニン</t>
    </rPh>
    <rPh sb="11" eb="13">
      <t>コウブツ</t>
    </rPh>
    <rPh sb="13" eb="15">
      <t>チョウタツ</t>
    </rPh>
    <phoneticPr fontId="1"/>
  </si>
  <si>
    <t>6.　品質・安全性</t>
    <phoneticPr fontId="1"/>
  </si>
  <si>
    <t>(6-1)  製品の安全性の確保</t>
  </si>
  <si>
    <t>(6-2)  品質管理</t>
  </si>
  <si>
    <t>(6-3)  正確な製品・サービス情報の提供</t>
  </si>
  <si>
    <t>(7-1)  サイバー攻撃に対する防御</t>
  </si>
  <si>
    <t>(7-2)  個人情報の保護</t>
  </si>
  <si>
    <t>(7-3)  機密情報の漏洩防止</t>
  </si>
  <si>
    <t>7.　情報セキュリティ</t>
    <phoneticPr fontId="1"/>
  </si>
  <si>
    <t>8.　事業継続計画</t>
    <phoneticPr fontId="1"/>
  </si>
  <si>
    <t>Ａ. マネジメントシステムの構築</t>
  </si>
  <si>
    <t>Ｂ. サプライヤーの管理</t>
  </si>
  <si>
    <t>Ｃ. 適切な輸出入管理</t>
  </si>
  <si>
    <t>Ｄ. 苦情処理メカニズムの整備</t>
  </si>
  <si>
    <t>Ｅ. 取り組み状況の開示</t>
  </si>
  <si>
    <t>2: どちらかというと出来ていない</t>
    <rPh sb="11" eb="13">
      <t>デキ</t>
    </rPh>
    <phoneticPr fontId="1"/>
  </si>
  <si>
    <t>1: 出来ていない</t>
    <rPh sb="3" eb="5">
      <t>デキ</t>
    </rPh>
    <phoneticPr fontId="1"/>
  </si>
  <si>
    <t>4.　環境</t>
    <phoneticPr fontId="1"/>
  </si>
  <si>
    <t>回答シート</t>
    <rPh sb="0" eb="2">
      <t>カイトウ</t>
    </rPh>
    <phoneticPr fontId="1"/>
  </si>
  <si>
    <t>集計結果</t>
    <rPh sb="0" eb="2">
      <t>シュウケイ</t>
    </rPh>
    <rPh sb="2" eb="4">
      <t>ケッカ</t>
    </rPh>
    <phoneticPr fontId="1"/>
  </si>
  <si>
    <t>配点</t>
    <rPh sb="0" eb="2">
      <t>ハイテン</t>
    </rPh>
    <phoneticPr fontId="10"/>
  </si>
  <si>
    <t>得点</t>
    <rPh sb="0" eb="2">
      <t>トクテン</t>
    </rPh>
    <phoneticPr fontId="10"/>
  </si>
  <si>
    <t>貴社の得点率</t>
    <rPh sb="0" eb="2">
      <t>キシャ</t>
    </rPh>
    <rPh sb="3" eb="5">
      <t>トクテン</t>
    </rPh>
    <rPh sb="5" eb="6">
      <t>リツ</t>
    </rPh>
    <phoneticPr fontId="10"/>
  </si>
  <si>
    <t>1.　法令遵守・国際規範の尊重</t>
    <phoneticPr fontId="10"/>
  </si>
  <si>
    <t>3.　安全衛生</t>
    <phoneticPr fontId="1"/>
  </si>
  <si>
    <t>2.　人権・労働</t>
    <phoneticPr fontId="1"/>
  </si>
  <si>
    <t>4.　環境</t>
    <phoneticPr fontId="1"/>
  </si>
  <si>
    <t>5.　公正取引・倫理</t>
    <phoneticPr fontId="1"/>
  </si>
  <si>
    <t>7.　情報セキュリティ</t>
    <phoneticPr fontId="1"/>
  </si>
  <si>
    <t>項目</t>
    <rPh sb="0" eb="2">
      <t>コウモク</t>
    </rPh>
    <phoneticPr fontId="1"/>
  </si>
  <si>
    <t>（「該当しない」が選択された設問に関しては配点の母数から除外しております。）</t>
    <rPh sb="21" eb="23">
      <t>ハイテン</t>
    </rPh>
    <phoneticPr fontId="10"/>
  </si>
  <si>
    <t>管理体制の構築</t>
    <phoneticPr fontId="1"/>
  </si>
  <si>
    <t>Ver.1.0</t>
    <phoneticPr fontId="1"/>
  </si>
  <si>
    <t>チャートは、項目毎の得点率により表示しています。</t>
    <rPh sb="6" eb="8">
      <t>コウモク</t>
    </rPh>
    <rPh sb="8" eb="9">
      <t>ゴト</t>
    </rPh>
    <rPh sb="10" eb="12">
      <t>トクテン</t>
    </rPh>
    <rPh sb="12" eb="13">
      <t>リツ</t>
    </rPh>
    <rPh sb="16" eb="18">
      <t>ヒョウジ</t>
    </rPh>
    <phoneticPr fontId="10"/>
  </si>
  <si>
    <t>自己評価シート</t>
    <phoneticPr fontId="1"/>
  </si>
  <si>
    <t>4: 出来ている</t>
    <rPh sb="3" eb="5">
      <t>デキ</t>
    </rPh>
    <phoneticPr fontId="1"/>
  </si>
  <si>
    <t>3: どちらかというと出来ている</t>
    <rPh sb="11" eb="13">
      <t>デキ</t>
    </rPh>
    <phoneticPr fontId="1"/>
  </si>
  <si>
    <t>各項目に関する全般的な進捗状況について、総合的に自己評価してください。
回答の選択肢（プルダウン）では、例えば「4: 出来ている」などの簡単な言葉で示していますが、それらは以下のような評価基準を示しています。
各項目の規範の内容やその解説については、ガイドラインを参照して下さい。</t>
    <rPh sb="0" eb="1">
      <t>カク</t>
    </rPh>
    <rPh sb="7" eb="10">
      <t>ゼンパンテキ</t>
    </rPh>
    <rPh sb="11" eb="13">
      <t>シンチョク</t>
    </rPh>
    <rPh sb="13" eb="15">
      <t>ジョウキョウ</t>
    </rPh>
    <rPh sb="36" eb="38">
      <t>カイトウ</t>
    </rPh>
    <rPh sb="39" eb="42">
      <t>センタクシ</t>
    </rPh>
    <rPh sb="58" eb="60">
      <t>デキ</t>
    </rPh>
    <rPh sb="104" eb="105">
      <t>カク</t>
    </rPh>
    <rPh sb="105" eb="107">
      <t>コウモク</t>
    </rPh>
    <rPh sb="108" eb="110">
      <t>キハン</t>
    </rPh>
    <rPh sb="111" eb="113">
      <t>ナイヨウ</t>
    </rPh>
    <rPh sb="116" eb="118">
      <t>カイセツ</t>
    </rPh>
    <rPh sb="131" eb="133">
      <t>サンショウ</t>
    </rPh>
    <rPh sb="135" eb="136">
      <t>クダ</t>
    </rPh>
    <phoneticPr fontId="1"/>
  </si>
  <si>
    <t>※配点は回答を入力すると表示されます。</t>
    <rPh sb="1" eb="3">
      <t>ハイテン</t>
    </rPh>
    <rPh sb="4" eb="6">
      <t>カイトウ</t>
    </rPh>
    <rPh sb="7" eb="9">
      <t>ニュウリョク</t>
    </rPh>
    <rPh sb="12" eb="14">
      <t>ヒョウジ</t>
    </rPh>
    <phoneticPr fontId="1"/>
  </si>
  <si>
    <t>集計表</t>
    <rPh sb="0" eb="2">
      <t>シュウケイ</t>
    </rPh>
    <rPh sb="2" eb="3">
      <t>ヒョウ</t>
    </rPh>
    <phoneticPr fontId="1"/>
  </si>
  <si>
    <t xml:space="preserve">A
配点
</t>
    <rPh sb="2" eb="4">
      <t>ハイテン</t>
    </rPh>
    <phoneticPr fontId="1"/>
  </si>
  <si>
    <t xml:space="preserve">B
配点合計
</t>
    <rPh sb="2" eb="4">
      <t>ハイテン</t>
    </rPh>
    <rPh sb="4" eb="6">
      <t>ゴウケイ</t>
    </rPh>
    <phoneticPr fontId="1"/>
  </si>
  <si>
    <t xml:space="preserve">G
得点合計
</t>
    <rPh sb="2" eb="4">
      <t>トクテン</t>
    </rPh>
    <rPh sb="4" eb="6">
      <t>ゴウケイ</t>
    </rPh>
    <phoneticPr fontId="1"/>
  </si>
  <si>
    <t xml:space="preserve">C
該当なし
</t>
    <rPh sb="2" eb="4">
      <t>ガイトウ</t>
    </rPh>
    <phoneticPr fontId="1"/>
  </si>
  <si>
    <t xml:space="preserve">D
該当なし合計
</t>
    <rPh sb="2" eb="4">
      <t>ガイトウ</t>
    </rPh>
    <rPh sb="6" eb="8">
      <t>ゴウケイ</t>
    </rPh>
    <phoneticPr fontId="1"/>
  </si>
  <si>
    <t xml:space="preserve">E
得点
</t>
    <rPh sb="2" eb="4">
      <t>トクテン</t>
    </rPh>
    <phoneticPr fontId="1"/>
  </si>
  <si>
    <t>F
配点合計
(B-D)</t>
    <rPh sb="2" eb="4">
      <t>ハイテン</t>
    </rPh>
    <rPh sb="4" eb="6">
      <t>ゴウケイ</t>
    </rPh>
    <phoneticPr fontId="1"/>
  </si>
  <si>
    <t>H
得点率
(G/F)</t>
    <rPh sb="2" eb="4">
      <t>トクテン</t>
    </rPh>
    <rPh sb="4" eb="5">
      <t>リツ</t>
    </rPh>
    <phoneticPr fontId="1"/>
  </si>
  <si>
    <t>本シートは、①回答の手引き、②企業情報の入力、③回答シート（各項目に関する設問）、④集計結果の4つの部分から構成されています。</t>
    <rPh sb="0" eb="1">
      <t>ホン</t>
    </rPh>
    <rPh sb="7" eb="9">
      <t>カイトウ</t>
    </rPh>
    <rPh sb="10" eb="12">
      <t>テビ</t>
    </rPh>
    <rPh sb="24" eb="26">
      <t>カイトウ</t>
    </rPh>
    <rPh sb="30" eb="31">
      <t>カク</t>
    </rPh>
    <rPh sb="42" eb="44">
      <t>シュウケイ</t>
    </rPh>
    <rPh sb="44" eb="46">
      <t>ケッカ</t>
    </rPh>
    <phoneticPr fontId="1"/>
  </si>
  <si>
    <t>回答にあたっては、ガイドラインを参照しながら自己評価を進めて下さい。</t>
    <phoneticPr fontId="1"/>
  </si>
  <si>
    <t>(3-1)  労働安全</t>
    <phoneticPr fontId="1"/>
  </si>
  <si>
    <t>(3-6)  機械装置の安全対策</t>
    <phoneticPr fontId="1"/>
  </si>
  <si>
    <t>(3-7)  施設の安全</t>
    <phoneticPr fontId="1"/>
  </si>
  <si>
    <t>Ｂ. サプライヤーの管理</t>
    <phoneticPr fontId="1"/>
  </si>
  <si>
    <t>Ｄ. 苦情処理メカニズムの整備</t>
    <phoneticPr fontId="1"/>
  </si>
  <si>
    <t>※本シートは、調査依頼元企業がデータを集計するための回答データ一覧表です。 調査する際には本シートを非表示のうえ、「シート構成」を保護対象として「ブックの保護」をされることを推奨します。</t>
    <phoneticPr fontId="1"/>
  </si>
  <si>
    <t>企業情報の入力欄は、依頼側企業があらかじめ自身の情報を記入した上で回答側企業にお渡しします。
回答側企業も自社の情報を指定された空白セルご記入ください。
また、依頼側企業が独自に運用できる入力欄が三か所用意されています。
依頼側企業の求めがあれば、指示に基づいて適宜必要情報をご記入ください。</t>
    <rPh sb="13" eb="15">
      <t>キギョウ</t>
    </rPh>
    <rPh sb="21" eb="23">
      <t>ジシン</t>
    </rPh>
    <rPh sb="24" eb="26">
      <t>ジョウホウ</t>
    </rPh>
    <rPh sb="27" eb="29">
      <t>キニュウ</t>
    </rPh>
    <rPh sb="31" eb="32">
      <t>ウエ</t>
    </rPh>
    <rPh sb="33" eb="35">
      <t>カイトウ</t>
    </rPh>
    <rPh sb="35" eb="36">
      <t>ガワ</t>
    </rPh>
    <rPh sb="36" eb="38">
      <t>キギョウ</t>
    </rPh>
    <rPh sb="40" eb="41">
      <t>ワタ</t>
    </rPh>
    <rPh sb="47" eb="49">
      <t>カイトウ</t>
    </rPh>
    <rPh sb="49" eb="50">
      <t>ガワ</t>
    </rPh>
    <rPh sb="50" eb="52">
      <t>キギョウ</t>
    </rPh>
    <rPh sb="53" eb="55">
      <t>ジシャ</t>
    </rPh>
    <rPh sb="56" eb="58">
      <t>ジョウホウ</t>
    </rPh>
    <rPh sb="59" eb="61">
      <t>シテイ</t>
    </rPh>
    <rPh sb="64" eb="66">
      <t>クウハク</t>
    </rPh>
    <rPh sb="69" eb="71">
      <t>キニュウ</t>
    </rPh>
    <rPh sb="80" eb="82">
      <t>イライ</t>
    </rPh>
    <rPh sb="82" eb="83">
      <t>ガワ</t>
    </rPh>
    <rPh sb="83" eb="85">
      <t>キギョウ</t>
    </rPh>
    <rPh sb="86" eb="88">
      <t>ドクジ</t>
    </rPh>
    <rPh sb="89" eb="91">
      <t>ウンヨウ</t>
    </rPh>
    <rPh sb="98" eb="99">
      <t>サン</t>
    </rPh>
    <rPh sb="100" eb="101">
      <t>ショ</t>
    </rPh>
    <rPh sb="101" eb="103">
      <t>ヨウイ</t>
    </rPh>
    <rPh sb="117" eb="118">
      <t>モト</t>
    </rPh>
    <rPh sb="124" eb="126">
      <t>シジ</t>
    </rPh>
    <rPh sb="127" eb="128">
      <t>モト</t>
    </rPh>
    <rPh sb="131" eb="133">
      <t>テキギ</t>
    </rPh>
    <rPh sb="133" eb="135">
      <t>ヒツヨウ</t>
    </rPh>
    <rPh sb="135" eb="137">
      <t>ジョウホウ</t>
    </rPh>
    <rPh sb="139" eb="141">
      <t>キニュウ</t>
    </rPh>
    <phoneticPr fontId="1"/>
  </si>
  <si>
    <t>この自己評価シートは、責任ある企業行動ガイドライン（以下、ガイドライン）で取り上げた個々の項目に対する取り組み状況を自己評価するためのツールです。このシートは、本ガイドラインの項目と連動したアンケート形式を採用することによって、サプライヤにおける推進状況を把握できるようにしています。</t>
    <rPh sb="2" eb="4">
      <t>ジコ</t>
    </rPh>
    <rPh sb="4" eb="6">
      <t>ヒョウカ</t>
    </rPh>
    <rPh sb="11" eb="13">
      <t>セキニン</t>
    </rPh>
    <rPh sb="15" eb="17">
      <t>キギョウ</t>
    </rPh>
    <rPh sb="17" eb="19">
      <t>コウドウ</t>
    </rPh>
    <rPh sb="26" eb="28">
      <t>イカ</t>
    </rPh>
    <rPh sb="37" eb="38">
      <t>ト</t>
    </rPh>
    <rPh sb="39" eb="40">
      <t>ア</t>
    </rPh>
    <rPh sb="80" eb="81">
      <t>ホン</t>
    </rPh>
    <rPh sb="88" eb="90">
      <t>コウモク</t>
    </rPh>
    <phoneticPr fontId="1"/>
  </si>
  <si>
    <t>※本表は、データを集計するための回答データ一覧表です。編集出来ませんのでご注意ください。</t>
    <rPh sb="2" eb="3">
      <t>ヒョウ</t>
    </rPh>
    <rPh sb="27" eb="29">
      <t>ヘンシュウ</t>
    </rPh>
    <rPh sb="29" eb="31">
      <t>デキ</t>
    </rPh>
    <rPh sb="37" eb="39">
      <t>チュウイ</t>
    </rPh>
    <phoneticPr fontId="1"/>
  </si>
  <si>
    <t>備考（該当なしを選択した理由等）</t>
    <rPh sb="0" eb="2">
      <t>ビコウ</t>
    </rPh>
    <rPh sb="3" eb="5">
      <t>ガイトウ</t>
    </rPh>
    <rPh sb="8" eb="10">
      <t>センタク</t>
    </rPh>
    <rPh sb="12" eb="14">
      <t>リユウ</t>
    </rPh>
    <rPh sb="14" eb="15">
      <t>トウ</t>
    </rPh>
    <phoneticPr fontId="1"/>
  </si>
  <si>
    <t>備考（該当なしを選択した理由等）</t>
    <rPh sb="0" eb="2">
      <t>ビコウ</t>
    </rPh>
    <phoneticPr fontId="1"/>
  </si>
  <si>
    <r>
      <rPr>
        <b/>
        <sz val="11"/>
        <rFont val="游ゴシック"/>
        <family val="3"/>
        <charset val="128"/>
        <scheme val="minor"/>
      </rPr>
      <t>4: 出来ている</t>
    </r>
    <r>
      <rPr>
        <sz val="11"/>
        <rFont val="游ゴシック"/>
        <family val="3"/>
        <charset val="128"/>
        <scheme val="minor"/>
      </rPr>
      <t xml:space="preserve">
　行動規範に適合した業務を遂行していることを確証に基づいてきちんと説明することができる。
</t>
    </r>
    <r>
      <rPr>
        <b/>
        <sz val="11"/>
        <rFont val="游ゴシック"/>
        <family val="3"/>
        <charset val="128"/>
        <scheme val="minor"/>
      </rPr>
      <t>3:  どちらかというと出来ている</t>
    </r>
    <r>
      <rPr>
        <sz val="11"/>
        <rFont val="游ゴシック"/>
        <family val="3"/>
        <charset val="128"/>
        <scheme val="minor"/>
      </rPr>
      <t xml:space="preserve">
　行動規範に適合した業務を遂行していることを説明することができる。
</t>
    </r>
    <r>
      <rPr>
        <b/>
        <sz val="11"/>
        <rFont val="游ゴシック"/>
        <family val="3"/>
        <charset val="128"/>
        <scheme val="minor"/>
      </rPr>
      <t>2: どちらかというと出来ていない</t>
    </r>
    <r>
      <rPr>
        <sz val="11"/>
        <rFont val="游ゴシック"/>
        <family val="3"/>
        <charset val="128"/>
        <scheme val="minor"/>
      </rPr>
      <t xml:space="preserve">
　行動規範を遵守していると思われるが、説明することが難しい。
</t>
    </r>
    <r>
      <rPr>
        <b/>
        <sz val="11"/>
        <rFont val="游ゴシック"/>
        <family val="3"/>
        <charset val="128"/>
        <scheme val="minor"/>
      </rPr>
      <t>1: 出来ていない</t>
    </r>
    <r>
      <rPr>
        <sz val="11"/>
        <rFont val="游ゴシック"/>
        <family val="3"/>
        <charset val="128"/>
        <scheme val="minor"/>
      </rPr>
      <t xml:space="preserve">
　行動規範の遵守を全く意識しておらず、遵守の状況が不明である。
</t>
    </r>
    <r>
      <rPr>
        <b/>
        <sz val="11"/>
        <rFont val="游ゴシック"/>
        <family val="3"/>
        <charset val="128"/>
        <scheme val="minor"/>
      </rPr>
      <t>該当しない</t>
    </r>
    <r>
      <rPr>
        <sz val="11"/>
        <rFont val="游ゴシック"/>
        <family val="3"/>
        <charset val="128"/>
        <scheme val="minor"/>
      </rPr>
      <t xml:space="preserve">
　業種や事業形態を考慮すると回答できない場合は「該当しない」を選択することができます。</t>
    </r>
    <rPh sb="10" eb="12">
      <t>コウドウ</t>
    </rPh>
    <rPh sb="12" eb="14">
      <t>キハン</t>
    </rPh>
    <rPh sb="74" eb="76">
      <t>コウドウ</t>
    </rPh>
    <rPh sb="76" eb="78">
      <t>キハン</t>
    </rPh>
    <rPh sb="127" eb="129">
      <t>コウドウ</t>
    </rPh>
    <rPh sb="129" eb="131">
      <t>キハン</t>
    </rPh>
    <rPh sb="132" eb="134">
      <t>ジュンシュ</t>
    </rPh>
    <rPh sb="139" eb="140">
      <t>オモ</t>
    </rPh>
    <rPh sb="145" eb="147">
      <t>セツメイ</t>
    </rPh>
    <rPh sb="152" eb="153">
      <t>ムズカ</t>
    </rPh>
    <rPh sb="169" eb="171">
      <t>コウドウ</t>
    </rPh>
    <rPh sb="171" eb="173">
      <t>キハン</t>
    </rPh>
    <rPh sb="174" eb="176">
      <t>ジュンシュ</t>
    </rPh>
    <rPh sb="177" eb="178">
      <t>マッタ</t>
    </rPh>
    <rPh sb="179" eb="181">
      <t>イシキ</t>
    </rPh>
    <rPh sb="187" eb="189">
      <t>ジュンシュ</t>
    </rPh>
    <rPh sb="190" eb="192">
      <t>ジョウキョウ</t>
    </rPh>
    <rPh sb="193" eb="195">
      <t>フメイ</t>
    </rPh>
    <phoneticPr fontId="1"/>
  </si>
  <si>
    <t>(3-7)  施設の安全衛生</t>
    <phoneticPr fontId="1"/>
  </si>
  <si>
    <t>(2-5)  非人道的な扱いの禁止</t>
    <phoneticPr fontId="1"/>
  </si>
  <si>
    <t>日本ケミコン株式会社</t>
    <rPh sb="0" eb="6">
      <t>ニ</t>
    </rPh>
    <rPh sb="6" eb="10">
      <t>カブ</t>
    </rPh>
    <phoneticPr fontId="1"/>
  </si>
  <si>
    <t>ＳＣＭ調達部</t>
    <rPh sb="3" eb="5">
      <t>チョウタツ</t>
    </rPh>
    <rPh sb="5" eb="6">
      <t>ブ</t>
    </rPh>
    <phoneticPr fontId="1"/>
  </si>
  <si>
    <t>日本ケミコン株式会社</t>
    <rPh sb="0" eb="6">
      <t>ニ</t>
    </rPh>
    <rPh sb="6" eb="10">
      <t>カブ</t>
    </rPh>
    <phoneticPr fontId="1"/>
  </si>
  <si>
    <t>https://www.chemi-con.co.jp/</t>
    <phoneticPr fontId="1"/>
  </si>
  <si>
    <t>ＳＣＭ調達部</t>
    <rPh sb="0" eb="5">
      <t>ｓｃｍチョウタツ</t>
    </rPh>
    <rPh sb="5" eb="6">
      <t>ブ</t>
    </rPh>
    <phoneticPr fontId="1"/>
  </si>
  <si>
    <t>東京都品川区大崎5-6-4</t>
    <rPh sb="0" eb="5">
      <t>トウキョウトシナガワ</t>
    </rPh>
    <rPh sb="5" eb="6">
      <t>ク</t>
    </rPh>
    <rPh sb="6" eb="8">
      <t>オオサキ</t>
    </rPh>
    <phoneticPr fontId="1"/>
  </si>
  <si>
    <t>03-5436-7630</t>
    <phoneticPr fontId="1"/>
  </si>
  <si>
    <t>03-5436-7719</t>
    <phoneticPr fontId="1"/>
  </si>
  <si>
    <t>後剛志</t>
    <rPh sb="0" eb="1">
      <t>ウシロ</t>
    </rPh>
    <rPh sb="1" eb="3">
      <t>ツヨシ</t>
    </rPh>
    <phoneticPr fontId="1"/>
  </si>
  <si>
    <t>部長</t>
    <rPh sb="0" eb="2">
      <t>ブチョウ</t>
    </rPh>
    <phoneticPr fontId="1"/>
  </si>
  <si>
    <t>CDH-CR-312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</si>
</sst>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0"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0"/>
      <name val="游ゴシック"/>
      <family val="3"/>
      <charset val="128"/>
      <scheme val="minor"/>
    </font>
    <font>
      <b/>
      <sz val="12"/>
      <name val="游ゴシック"/>
      <family val="3"/>
      <charset val="128"/>
      <scheme val="minor"/>
    </font>
    <font>
      <sz val="11"/>
      <name val="游ゴシック"/>
      <family val="3"/>
      <charset val="128"/>
      <scheme val="minor"/>
    </font>
    <font>
      <sz val="11"/>
      <color theme="0" tint="-0.34998626667073579"/>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11"/>
      <color theme="1"/>
      <name val="游ゴシック"/>
      <family val="2"/>
      <charset val="128"/>
      <scheme val="minor"/>
    </font>
    <font>
      <b/>
      <sz val="11"/>
      <color theme="0"/>
      <name val="游ゴシック"/>
      <family val="2"/>
      <charset val="128"/>
      <scheme val="minor"/>
    </font>
    <font>
      <sz val="14"/>
      <color theme="1"/>
      <name val="游ゴシック"/>
      <family val="2"/>
      <charset val="128"/>
      <scheme val="minor"/>
    </font>
    <font>
      <sz val="14"/>
      <color theme="1"/>
      <name val="游ゴシック"/>
      <family val="3"/>
      <charset val="128"/>
      <scheme val="minor"/>
    </font>
    <font>
      <b/>
      <sz val="16"/>
      <color theme="1"/>
      <name val="游ゴシック"/>
      <family val="3"/>
      <charset val="128"/>
      <scheme val="minor"/>
    </font>
    <font>
      <b/>
      <sz val="18"/>
      <color theme="1"/>
      <name val="游ゴシック"/>
      <family val="3"/>
      <charset val="128"/>
      <scheme val="minor"/>
    </font>
    <font>
      <sz val="11"/>
      <color theme="0" tint="-0.499984740745262"/>
      <name val="游ゴシック"/>
      <family val="3"/>
      <charset val="128"/>
      <scheme val="minor"/>
    </font>
    <font>
      <b/>
      <sz val="10"/>
      <color theme="1"/>
      <name val="游ゴシック"/>
      <family val="3"/>
      <charset val="128"/>
      <scheme val="minor"/>
    </font>
    <font>
      <sz val="10"/>
      <color rgb="FFFF0000"/>
      <name val="游ゴシック"/>
      <family val="2"/>
      <charset val="128"/>
      <scheme val="minor"/>
    </font>
    <font>
      <sz val="11"/>
      <color rgb="FFFF0000"/>
      <name val="游ゴシック"/>
      <family val="3"/>
      <charset val="128"/>
      <scheme val="minor"/>
    </font>
    <font>
      <b/>
      <sz val="11"/>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auto="1"/>
      </left>
      <right style="thin">
        <color auto="1"/>
      </right>
      <top/>
      <bottom/>
      <diagonal/>
    </border>
    <border>
      <left style="thin">
        <color auto="1"/>
      </left>
      <right style="thin">
        <color auto="1"/>
      </right>
      <top/>
      <bottom/>
      <diagonal/>
    </border>
    <border>
      <left style="double">
        <color auto="1"/>
      </left>
      <right style="thin">
        <color auto="1"/>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double">
        <color auto="1"/>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top style="thin">
        <color auto="1"/>
      </top>
      <bottom style="hair">
        <color auto="1"/>
      </bottom>
      <diagonal/>
    </border>
    <border>
      <left/>
      <right style="thin">
        <color indexed="64"/>
      </right>
      <top style="thin">
        <color auto="1"/>
      </top>
      <bottom style="hair">
        <color auto="1"/>
      </bottom>
      <diagonal/>
    </border>
    <border>
      <left style="thin">
        <color auto="1"/>
      </left>
      <right/>
      <top style="hair">
        <color auto="1"/>
      </top>
      <bottom style="hair">
        <color auto="1"/>
      </bottom>
      <diagonal/>
    </border>
    <border>
      <left/>
      <right style="thin">
        <color indexed="64"/>
      </right>
      <top style="hair">
        <color auto="1"/>
      </top>
      <bottom style="hair">
        <color auto="1"/>
      </bottom>
      <diagonal/>
    </border>
    <border>
      <left style="thin">
        <color auto="1"/>
      </left>
      <right/>
      <top style="hair">
        <color auto="1"/>
      </top>
      <bottom style="thin">
        <color indexed="64"/>
      </bottom>
      <diagonal/>
    </border>
    <border>
      <left/>
      <right style="thin">
        <color indexed="64"/>
      </right>
      <top style="hair">
        <color auto="1"/>
      </top>
      <bottom style="thin">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148">
    <xf numFmtId="0" fontId="0" fillId="0" borderId="0" xfId="0">
      <alignment vertical="center"/>
    </xf>
    <xf numFmtId="0" fontId="2" fillId="0" borderId="0" xfId="0" applyFont="1">
      <alignment vertical="center"/>
    </xf>
    <xf numFmtId="0" fontId="3" fillId="3" borderId="0" xfId="0" applyFont="1" applyFill="1">
      <alignment vertical="center"/>
    </xf>
    <xf numFmtId="0" fontId="2" fillId="0" borderId="7" xfId="0" applyFont="1" applyBorder="1" applyAlignment="1">
      <alignment horizontal="justify" vertical="center"/>
    </xf>
    <xf numFmtId="0" fontId="2" fillId="0" borderId="0" xfId="0" applyFont="1" applyAlignment="1">
      <alignment horizontal="left" vertical="top"/>
    </xf>
    <xf numFmtId="20" fontId="6" fillId="0" borderId="0" xfId="0" applyNumberFormat="1" applyFont="1">
      <alignment vertical="center"/>
    </xf>
    <xf numFmtId="0" fontId="0" fillId="0" borderId="0" xfId="0" applyAlignment="1">
      <alignment vertical="center" wrapText="1"/>
    </xf>
    <xf numFmtId="0" fontId="0" fillId="0" borderId="0" xfId="0" applyAlignment="1">
      <alignment vertical="center" shrinkToFit="1"/>
    </xf>
    <xf numFmtId="0" fontId="7" fillId="0" borderId="0" xfId="0" applyFont="1" applyAlignment="1">
      <alignment vertical="center" shrinkToFit="1"/>
    </xf>
    <xf numFmtId="0" fontId="8" fillId="0" borderId="0" xfId="0" applyFont="1" applyAlignment="1">
      <alignment vertical="center" wrapText="1"/>
    </xf>
    <xf numFmtId="0" fontId="8" fillId="0" borderId="0" xfId="0" applyFont="1">
      <alignment vertical="center"/>
    </xf>
    <xf numFmtId="0" fontId="8" fillId="0" borderId="0" xfId="0" applyFont="1" applyAlignment="1">
      <alignment vertical="center"/>
    </xf>
    <xf numFmtId="0" fontId="0" fillId="4" borderId="0" xfId="0" applyFill="1">
      <alignment vertical="center"/>
    </xf>
    <xf numFmtId="0" fontId="3" fillId="2" borderId="0" xfId="0" applyFont="1" applyFill="1">
      <alignment vertical="center"/>
    </xf>
    <xf numFmtId="0" fontId="2" fillId="2" borderId="7" xfId="0" applyFont="1" applyFill="1" applyBorder="1">
      <alignment vertical="center"/>
    </xf>
    <xf numFmtId="0" fontId="7" fillId="4" borderId="7" xfId="0" applyFont="1" applyFill="1" applyBorder="1" applyAlignment="1">
      <alignment horizontal="center" vertical="center"/>
    </xf>
    <xf numFmtId="0" fontId="15" fillId="0" borderId="0" xfId="0" applyFont="1">
      <alignment vertical="center"/>
    </xf>
    <xf numFmtId="0" fontId="4" fillId="0" borderId="0" xfId="0" applyFont="1" applyFill="1">
      <alignment vertical="center"/>
    </xf>
    <xf numFmtId="0" fontId="8" fillId="0" borderId="0" xfId="0" applyFont="1" applyAlignment="1">
      <alignment vertical="center" shrinkToFit="1"/>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0" fontId="7" fillId="0" borderId="14" xfId="0" applyFont="1" applyBorder="1">
      <alignment vertical="center"/>
    </xf>
    <xf numFmtId="0" fontId="7" fillId="0" borderId="16" xfId="0" applyFont="1" applyBorder="1">
      <alignment vertical="center"/>
    </xf>
    <xf numFmtId="0" fontId="2" fillId="2" borderId="1" xfId="0" applyFont="1" applyFill="1" applyBorder="1" applyAlignment="1">
      <alignment horizontal="right" vertical="center"/>
    </xf>
    <xf numFmtId="0" fontId="2" fillId="0" borderId="2" xfId="0" applyFont="1" applyBorder="1" applyAlignment="1">
      <alignment horizontal="right" vertical="center"/>
    </xf>
    <xf numFmtId="0" fontId="2" fillId="0" borderId="1" xfId="0" applyFont="1" applyBorder="1" applyAlignment="1">
      <alignment horizontal="right" vertical="center"/>
    </xf>
    <xf numFmtId="0" fontId="2" fillId="0" borderId="19" xfId="0" applyFont="1" applyBorder="1" applyAlignment="1">
      <alignment horizontal="right" vertical="center"/>
    </xf>
    <xf numFmtId="0" fontId="2" fillId="0" borderId="20" xfId="0" applyFont="1" applyBorder="1" applyAlignment="1">
      <alignment horizontal="right" vertical="center"/>
    </xf>
    <xf numFmtId="0" fontId="2" fillId="0" borderId="21" xfId="0" applyFont="1" applyBorder="1" applyAlignment="1">
      <alignment horizontal="right" vertical="center"/>
    </xf>
    <xf numFmtId="0" fontId="16" fillId="4" borderId="13" xfId="0" applyFont="1" applyFill="1" applyBorder="1" applyAlignment="1">
      <alignment horizontal="center" vertical="center"/>
    </xf>
    <xf numFmtId="0" fontId="0" fillId="2" borderId="0" xfId="0" applyFill="1" applyAlignment="1">
      <alignment vertical="center" wrapText="1"/>
    </xf>
    <xf numFmtId="0" fontId="2" fillId="2" borderId="0" xfId="0" applyFont="1" applyFill="1" applyAlignment="1">
      <alignment vertical="center" wrapText="1"/>
    </xf>
    <xf numFmtId="0" fontId="17" fillId="0" borderId="0" xfId="0" applyFont="1">
      <alignment vertical="center"/>
    </xf>
    <xf numFmtId="0" fontId="7" fillId="6" borderId="1" xfId="0" applyFont="1" applyFill="1" applyBorder="1" applyAlignment="1">
      <alignment horizontal="right" vertical="center"/>
    </xf>
    <xf numFmtId="0" fontId="7" fillId="5" borderId="1" xfId="0" applyFont="1" applyFill="1" applyBorder="1" applyAlignment="1">
      <alignment horizontal="right" vertical="center"/>
    </xf>
    <xf numFmtId="9" fontId="7" fillId="7" borderId="1" xfId="1" applyFont="1" applyFill="1" applyBorder="1" applyAlignment="1">
      <alignment horizontal="right" vertical="center"/>
    </xf>
    <xf numFmtId="0" fontId="11" fillId="0" borderId="0" xfId="0" applyFont="1" applyAlignment="1">
      <alignment vertical="center"/>
    </xf>
    <xf numFmtId="0" fontId="12" fillId="0" borderId="0" xfId="0" applyFont="1" applyAlignment="1">
      <alignment vertical="center"/>
    </xf>
    <xf numFmtId="0" fontId="7" fillId="0" borderId="1" xfId="0" applyFont="1" applyBorder="1" applyAlignment="1">
      <alignment horizontal="justify" vertical="center"/>
    </xf>
    <xf numFmtId="0" fontId="7" fillId="2" borderId="6" xfId="0" applyFont="1" applyFill="1" applyBorder="1">
      <alignment vertical="center"/>
    </xf>
    <xf numFmtId="0" fontId="2" fillId="4" borderId="1"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0" fillId="0" borderId="1" xfId="0" applyBorder="1" applyProtection="1">
      <alignment vertical="center"/>
      <protection hidden="1"/>
    </xf>
    <xf numFmtId="9" fontId="0" fillId="0" borderId="15" xfId="1" applyNumberFormat="1" applyFont="1" applyBorder="1" applyAlignment="1" applyProtection="1">
      <alignment horizontal="right" vertical="center"/>
      <protection hidden="1"/>
    </xf>
    <xf numFmtId="9" fontId="0" fillId="0" borderId="15" xfId="1" applyFont="1" applyBorder="1" applyAlignment="1" applyProtection="1">
      <alignment horizontal="right" vertical="center"/>
      <protection hidden="1"/>
    </xf>
    <xf numFmtId="0" fontId="0" fillId="0" borderId="17" xfId="0" applyBorder="1" applyProtection="1">
      <alignment vertical="center"/>
      <protection hidden="1"/>
    </xf>
    <xf numFmtId="9" fontId="0" fillId="0" borderId="18" xfId="1" applyFont="1" applyBorder="1" applyAlignment="1" applyProtection="1">
      <alignment horizontal="right" vertical="center"/>
      <protection hidden="1"/>
    </xf>
    <xf numFmtId="0" fontId="4" fillId="8" borderId="0" xfId="0" applyFont="1" applyFill="1">
      <alignment vertical="center"/>
    </xf>
    <xf numFmtId="0" fontId="2" fillId="8" borderId="0" xfId="0" applyFont="1" applyFill="1">
      <alignment vertical="center"/>
    </xf>
    <xf numFmtId="20" fontId="6" fillId="8" borderId="0" xfId="0" applyNumberFormat="1" applyFont="1" applyFill="1">
      <alignment vertical="center"/>
    </xf>
    <xf numFmtId="0" fontId="5" fillId="0" borderId="0" xfId="0" applyFont="1" applyBorder="1" applyAlignment="1">
      <alignment vertical="center" wrapText="1"/>
    </xf>
    <xf numFmtId="0" fontId="0" fillId="0" borderId="0" xfId="0" applyAlignment="1">
      <alignment vertical="top"/>
    </xf>
    <xf numFmtId="0" fontId="7" fillId="8" borderId="0" xfId="0" applyFont="1" applyFill="1">
      <alignment vertical="center"/>
    </xf>
    <xf numFmtId="0" fontId="2" fillId="4" borderId="10" xfId="0" applyFont="1" applyFill="1" applyBorder="1" applyAlignment="1">
      <alignment horizontal="center" vertical="center"/>
    </xf>
    <xf numFmtId="0" fontId="7" fillId="2" borderId="7" xfId="0" applyFont="1" applyFill="1" applyBorder="1">
      <alignment vertical="center"/>
    </xf>
    <xf numFmtId="0" fontId="7" fillId="0" borderId="5" xfId="0" applyFont="1" applyBorder="1" applyAlignment="1">
      <alignment horizontal="justify" vertical="center"/>
    </xf>
    <xf numFmtId="0" fontId="7" fillId="2" borderId="3" xfId="0" applyFont="1" applyFill="1" applyBorder="1">
      <alignment vertical="center"/>
    </xf>
    <xf numFmtId="0" fontId="2" fillId="0" borderId="22" xfId="0" applyFont="1" applyBorder="1" applyAlignment="1">
      <alignment horizontal="justify" vertical="center"/>
    </xf>
    <xf numFmtId="0" fontId="2" fillId="0" borderId="24" xfId="0" applyFont="1" applyBorder="1" applyAlignment="1">
      <alignment horizontal="justify" vertical="center"/>
    </xf>
    <xf numFmtId="0" fontId="2" fillId="0" borderId="26" xfId="0" applyFont="1" applyBorder="1" applyAlignment="1">
      <alignment horizontal="justify" vertical="center"/>
    </xf>
    <xf numFmtId="0" fontId="7" fillId="6" borderId="21" xfId="0" applyFont="1" applyFill="1" applyBorder="1" applyAlignment="1">
      <alignment horizontal="right" vertical="center"/>
    </xf>
    <xf numFmtId="0" fontId="7" fillId="5" borderId="21" xfId="0" applyFont="1" applyFill="1" applyBorder="1" applyAlignment="1">
      <alignment horizontal="right" vertical="center"/>
    </xf>
    <xf numFmtId="9" fontId="7" fillId="7" borderId="21" xfId="1" applyFont="1" applyFill="1" applyBorder="1" applyAlignment="1">
      <alignment horizontal="right" vertical="center"/>
    </xf>
    <xf numFmtId="0" fontId="2" fillId="0" borderId="19" xfId="0" applyFont="1" applyBorder="1" applyAlignment="1">
      <alignment horizontal="justify" vertical="center"/>
    </xf>
    <xf numFmtId="0" fontId="2" fillId="0" borderId="20" xfId="0" applyFont="1" applyBorder="1" applyAlignment="1">
      <alignment horizontal="justify" vertical="center"/>
    </xf>
    <xf numFmtId="0" fontId="2" fillId="0" borderId="21" xfId="0" applyFont="1" applyBorder="1" applyAlignment="1">
      <alignment horizontal="justify" vertical="center"/>
    </xf>
    <xf numFmtId="0" fontId="2" fillId="2" borderId="26" xfId="0" applyFont="1" applyFill="1" applyBorder="1">
      <alignment vertical="center"/>
    </xf>
    <xf numFmtId="0" fontId="7" fillId="4" borderId="1"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0" xfId="0" applyFont="1" applyFill="1" applyBorder="1" applyAlignment="1">
      <alignment horizontal="center" vertical="center"/>
    </xf>
    <xf numFmtId="0" fontId="0" fillId="0" borderId="14" xfId="0" applyBorder="1" applyAlignment="1">
      <alignment vertical="center" shrinkToFit="1"/>
    </xf>
    <xf numFmtId="0" fontId="0" fillId="6" borderId="11" xfId="0" applyFill="1" applyBorder="1" applyAlignment="1">
      <alignment vertical="center" shrinkToFit="1"/>
    </xf>
    <xf numFmtId="0" fontId="7" fillId="0" borderId="0" xfId="0" applyFont="1" applyBorder="1" applyAlignment="1">
      <alignment vertical="center" shrinkToFit="1"/>
    </xf>
    <xf numFmtId="0" fontId="0" fillId="5" borderId="11" xfId="0" applyFill="1" applyBorder="1" applyAlignment="1">
      <alignment vertical="center" shrinkToFit="1"/>
    </xf>
    <xf numFmtId="0" fontId="2" fillId="0" borderId="19" xfId="0" applyFont="1" applyFill="1" applyBorder="1" applyAlignment="1" applyProtection="1">
      <alignment horizontal="left" vertical="top"/>
      <protection locked="0"/>
    </xf>
    <xf numFmtId="0" fontId="2" fillId="0" borderId="20" xfId="0" applyFont="1" applyFill="1" applyBorder="1" applyAlignment="1" applyProtection="1">
      <alignment horizontal="left" vertical="top"/>
      <protection locked="0"/>
    </xf>
    <xf numFmtId="0" fontId="2" fillId="0" borderId="21" xfId="0" applyFont="1" applyFill="1" applyBorder="1" applyAlignment="1" applyProtection="1">
      <alignment horizontal="left" vertical="top"/>
      <protection locked="0"/>
    </xf>
    <xf numFmtId="0" fontId="2" fillId="0" borderId="1" xfId="0" applyFont="1" applyFill="1" applyBorder="1" applyAlignment="1" applyProtection="1">
      <alignment horizontal="left" vertical="top"/>
      <protection locked="0"/>
    </xf>
    <xf numFmtId="0" fontId="7" fillId="4" borderId="1" xfId="0" applyFont="1" applyFill="1" applyBorder="1" applyAlignment="1" applyProtection="1">
      <alignment horizontal="center" vertical="center"/>
    </xf>
    <xf numFmtId="0" fontId="2" fillId="2" borderId="20" xfId="0" applyFont="1" applyFill="1" applyBorder="1" applyAlignment="1" applyProtection="1">
      <alignment horizontal="left" vertical="top"/>
      <protection locked="0"/>
    </xf>
    <xf numFmtId="176" fontId="2" fillId="2" borderId="10" xfId="0" applyNumberFormat="1" applyFont="1" applyFill="1" applyBorder="1" applyAlignment="1">
      <alignment horizontal="left" vertical="center"/>
    </xf>
    <xf numFmtId="176" fontId="2" fillId="0" borderId="23" xfId="0" applyNumberFormat="1" applyFont="1" applyFill="1" applyBorder="1" applyAlignment="1">
      <alignment horizontal="left" vertical="center"/>
    </xf>
    <xf numFmtId="176" fontId="2" fillId="0" borderId="25" xfId="0" applyNumberFormat="1" applyFont="1" applyFill="1" applyBorder="1" applyAlignment="1">
      <alignment horizontal="left" vertical="center"/>
    </xf>
    <xf numFmtId="176" fontId="2" fillId="0" borderId="27" xfId="0" applyNumberFormat="1" applyFont="1" applyFill="1" applyBorder="1" applyAlignment="1">
      <alignment horizontal="left" vertical="center"/>
    </xf>
    <xf numFmtId="176" fontId="2" fillId="0" borderId="10" xfId="0" applyNumberFormat="1" applyFont="1" applyFill="1" applyBorder="1" applyAlignment="1">
      <alignment horizontal="left" vertical="center"/>
    </xf>
    <xf numFmtId="0" fontId="5" fillId="2" borderId="0" xfId="0" applyFont="1" applyFill="1" applyAlignment="1">
      <alignment vertical="center" wrapText="1"/>
    </xf>
    <xf numFmtId="0" fontId="2" fillId="2" borderId="19" xfId="0" applyFont="1" applyFill="1" applyBorder="1" applyAlignment="1" applyProtection="1">
      <alignment horizontal="left" vertical="top"/>
      <protection locked="0"/>
    </xf>
    <xf numFmtId="0" fontId="2" fillId="2" borderId="21" xfId="0" applyFont="1" applyFill="1" applyBorder="1" applyAlignment="1" applyProtection="1">
      <alignment horizontal="left" vertical="top"/>
      <protection locked="0"/>
    </xf>
    <xf numFmtId="0" fontId="2" fillId="0" borderId="0" xfId="0" applyFont="1" applyProtection="1">
      <alignment vertical="center"/>
      <protection locked="0"/>
    </xf>
    <xf numFmtId="0" fontId="7" fillId="4" borderId="1" xfId="0" applyFont="1" applyFill="1" applyBorder="1" applyAlignment="1" applyProtection="1">
      <alignment horizontal="center" vertical="center"/>
      <protection locked="0"/>
    </xf>
    <xf numFmtId="49" fontId="5" fillId="2" borderId="1" xfId="0" applyNumberFormat="1" applyFont="1" applyFill="1" applyBorder="1" applyAlignment="1" applyProtection="1">
      <alignment vertical="center" wrapText="1"/>
      <protection locked="0"/>
    </xf>
    <xf numFmtId="49" fontId="2" fillId="0" borderId="19" xfId="0" applyNumberFormat="1" applyFont="1" applyBorder="1" applyAlignment="1" applyProtection="1">
      <alignment vertical="center" wrapText="1"/>
      <protection locked="0"/>
    </xf>
    <xf numFmtId="49" fontId="2" fillId="2" borderId="20" xfId="0" applyNumberFormat="1" applyFont="1" applyFill="1" applyBorder="1" applyAlignment="1" applyProtection="1">
      <alignment vertical="center" wrapText="1"/>
      <protection locked="0"/>
    </xf>
    <xf numFmtId="49" fontId="2" fillId="0" borderId="20" xfId="0" applyNumberFormat="1" applyFont="1" applyBorder="1" applyAlignment="1" applyProtection="1">
      <alignment vertical="center" wrapText="1"/>
      <protection locked="0"/>
    </xf>
    <xf numFmtId="49" fontId="2" fillId="0" borderId="21" xfId="0" applyNumberFormat="1" applyFont="1" applyBorder="1" applyAlignment="1" applyProtection="1">
      <alignment vertical="center" wrapText="1"/>
      <protection locked="0"/>
    </xf>
    <xf numFmtId="49" fontId="2" fillId="2" borderId="19" xfId="0" applyNumberFormat="1" applyFont="1" applyFill="1" applyBorder="1" applyAlignment="1" applyProtection="1">
      <alignment vertical="center" wrapText="1"/>
      <protection locked="0"/>
    </xf>
    <xf numFmtId="49" fontId="2" fillId="2" borderId="21" xfId="0" applyNumberFormat="1" applyFont="1" applyFill="1" applyBorder="1" applyAlignment="1" applyProtection="1">
      <alignment vertical="center" wrapText="1"/>
      <protection locked="0"/>
    </xf>
    <xf numFmtId="49" fontId="2" fillId="0" borderId="1" xfId="0" applyNumberFormat="1" applyFont="1" applyBorder="1" applyAlignment="1" applyProtection="1">
      <alignment vertical="center" wrapText="1"/>
      <protection locked="0"/>
    </xf>
    <xf numFmtId="0" fontId="2" fillId="0" borderId="0" xfId="0" applyFont="1" applyProtection="1">
      <alignment vertical="center"/>
    </xf>
    <xf numFmtId="0" fontId="4" fillId="0" borderId="0" xfId="0" applyFont="1" applyFill="1" applyProtection="1">
      <alignment vertical="center"/>
    </xf>
    <xf numFmtId="0" fontId="2" fillId="0" borderId="0" xfId="0" applyFont="1" applyAlignment="1" applyProtection="1">
      <alignment horizontal="left" vertical="top"/>
    </xf>
    <xf numFmtId="0" fontId="5" fillId="0" borderId="0" xfId="0" applyFont="1" applyProtection="1">
      <alignment vertical="center"/>
    </xf>
    <xf numFmtId="0" fontId="7" fillId="4" borderId="9" xfId="0" applyFont="1" applyFill="1" applyBorder="1" applyAlignment="1" applyProtection="1">
      <alignment horizontal="center" vertical="center"/>
    </xf>
    <xf numFmtId="0" fontId="7" fillId="4" borderId="7" xfId="0" applyFont="1" applyFill="1" applyBorder="1" applyAlignment="1" applyProtection="1">
      <alignment horizontal="center" vertical="center"/>
    </xf>
    <xf numFmtId="0" fontId="7" fillId="2" borderId="9" xfId="0" applyFont="1" applyFill="1" applyBorder="1" applyProtection="1">
      <alignment vertical="center"/>
    </xf>
    <xf numFmtId="0" fontId="2" fillId="2" borderId="7" xfId="0" applyFont="1" applyFill="1" applyBorder="1" applyProtection="1">
      <alignment vertical="center"/>
    </xf>
    <xf numFmtId="0" fontId="2" fillId="0" borderId="22" xfId="0" applyFont="1" applyBorder="1" applyAlignment="1" applyProtection="1">
      <alignment horizontal="justify" vertical="center"/>
    </xf>
    <xf numFmtId="0" fontId="2" fillId="2" borderId="24" xfId="0" applyFont="1" applyFill="1" applyBorder="1" applyAlignment="1" applyProtection="1">
      <alignment horizontal="justify" vertical="center"/>
    </xf>
    <xf numFmtId="0" fontId="2" fillId="0" borderId="24" xfId="0" applyFont="1" applyBorder="1" applyAlignment="1" applyProtection="1">
      <alignment horizontal="justify" vertical="center"/>
    </xf>
    <xf numFmtId="0" fontId="2" fillId="0" borderId="26" xfId="0" applyFont="1" applyBorder="1" applyAlignment="1" applyProtection="1">
      <alignment horizontal="justify" vertical="center"/>
    </xf>
    <xf numFmtId="0" fontId="2" fillId="2" borderId="19" xfId="0" applyFont="1" applyFill="1" applyBorder="1" applyAlignment="1" applyProtection="1">
      <alignment horizontal="justify" vertical="center"/>
    </xf>
    <xf numFmtId="0" fontId="2" fillId="2" borderId="20" xfId="0" applyFont="1" applyFill="1" applyBorder="1" applyAlignment="1" applyProtection="1">
      <alignment horizontal="justify" vertical="center"/>
    </xf>
    <xf numFmtId="0" fontId="2" fillId="2" borderId="21" xfId="0" applyFont="1" applyFill="1" applyBorder="1" applyAlignment="1" applyProtection="1">
      <alignment horizontal="justify" vertical="center"/>
    </xf>
    <xf numFmtId="0" fontId="2" fillId="2" borderId="22" xfId="0" applyFont="1" applyFill="1" applyBorder="1" applyAlignment="1" applyProtection="1">
      <alignment horizontal="justify" vertical="center"/>
    </xf>
    <xf numFmtId="0" fontId="2" fillId="2" borderId="26" xfId="0" applyFont="1" applyFill="1" applyBorder="1" applyAlignment="1" applyProtection="1">
      <alignment horizontal="justify" vertical="center"/>
    </xf>
    <xf numFmtId="0" fontId="2" fillId="0" borderId="20" xfId="0" applyFont="1" applyBorder="1" applyAlignment="1" applyProtection="1">
      <alignment horizontal="justify" vertical="center"/>
    </xf>
    <xf numFmtId="0" fontId="2" fillId="0" borderId="21" xfId="0" applyFont="1" applyBorder="1" applyAlignment="1" applyProtection="1">
      <alignment horizontal="justify" vertical="center"/>
    </xf>
    <xf numFmtId="0" fontId="7" fillId="0" borderId="1" xfId="0" applyFont="1" applyBorder="1" applyAlignment="1" applyProtection="1">
      <alignment horizontal="justify" vertical="center"/>
    </xf>
    <xf numFmtId="0" fontId="2" fillId="0" borderId="7" xfId="0" applyFont="1" applyBorder="1" applyAlignment="1" applyProtection="1">
      <alignment horizontal="justify" vertical="center"/>
    </xf>
    <xf numFmtId="0" fontId="7" fillId="0" borderId="4" xfId="0" applyFont="1" applyBorder="1" applyAlignment="1" applyProtection="1">
      <alignment horizontal="justify" vertical="center"/>
    </xf>
    <xf numFmtId="0" fontId="0" fillId="0" borderId="0" xfId="0" applyProtection="1">
      <alignment vertical="center"/>
      <protection locked="0"/>
    </xf>
    <xf numFmtId="0" fontId="0" fillId="5" borderId="13" xfId="0" applyFill="1" applyBorder="1" applyProtection="1">
      <alignment vertical="center"/>
      <protection locked="0"/>
    </xf>
    <xf numFmtId="0" fontId="0" fillId="0" borderId="15" xfId="0" applyBorder="1" applyProtection="1">
      <alignment vertical="center"/>
      <protection locked="0"/>
    </xf>
    <xf numFmtId="0" fontId="0" fillId="0" borderId="18" xfId="0" applyBorder="1" applyProtection="1">
      <alignment vertical="center"/>
      <protection locked="0"/>
    </xf>
    <xf numFmtId="0" fontId="0" fillId="0" borderId="0" xfId="0" applyBorder="1" applyProtection="1">
      <alignment vertical="center"/>
      <protection locked="0"/>
    </xf>
    <xf numFmtId="0" fontId="0" fillId="6" borderId="13" xfId="0" applyFill="1" applyBorder="1" applyProtection="1">
      <alignment vertical="center"/>
      <protection locked="0"/>
    </xf>
    <xf numFmtId="0" fontId="0" fillId="0" borderId="14" xfId="0" applyBorder="1" applyAlignment="1" applyProtection="1">
      <alignment vertical="center" shrinkToFit="1"/>
      <protection locked="0"/>
    </xf>
    <xf numFmtId="0" fontId="0" fillId="0" borderId="16" xfId="0" applyBorder="1" applyAlignment="1" applyProtection="1">
      <alignment vertical="center" shrinkToFit="1"/>
      <protection locked="0"/>
    </xf>
    <xf numFmtId="56" fontId="0" fillId="0" borderId="15" xfId="0" applyNumberFormat="1" applyBorder="1" applyProtection="1">
      <alignment vertical="center"/>
      <protection locked="0"/>
    </xf>
    <xf numFmtId="0" fontId="13" fillId="0" borderId="0" xfId="0" applyFont="1" applyAlignment="1">
      <alignment horizontal="center" vertical="center"/>
    </xf>
    <xf numFmtId="55" fontId="4" fillId="0" borderId="0" xfId="0" applyNumberFormat="1" applyFont="1" applyAlignment="1">
      <alignment horizontal="right" vertical="center"/>
    </xf>
    <xf numFmtId="0" fontId="4" fillId="0" borderId="0" xfId="0" applyFont="1" applyAlignment="1">
      <alignment horizontal="right" vertical="center"/>
    </xf>
    <xf numFmtId="0" fontId="8" fillId="0" borderId="0" xfId="0" applyFont="1" applyAlignment="1">
      <alignment horizontal="right" vertical="center"/>
    </xf>
    <xf numFmtId="0" fontId="14" fillId="4" borderId="0" xfId="0" applyFont="1" applyFill="1" applyAlignment="1">
      <alignment horizontal="center" vertical="center" wrapText="1"/>
    </xf>
    <xf numFmtId="0" fontId="14" fillId="4" borderId="0" xfId="0" applyFont="1" applyFill="1" applyAlignment="1">
      <alignment horizontal="center" vertical="center"/>
    </xf>
    <xf numFmtId="0" fontId="7" fillId="0" borderId="1" xfId="0" applyFont="1" applyBorder="1" applyAlignment="1" applyProtection="1">
      <alignment horizontal="left" vertical="top"/>
    </xf>
    <xf numFmtId="0" fontId="7" fillId="0" borderId="2" xfId="0" applyFont="1" applyBorder="1" applyAlignment="1" applyProtection="1">
      <alignment horizontal="left" vertical="top"/>
    </xf>
    <xf numFmtId="0" fontId="7" fillId="0" borderId="5" xfId="0" applyFont="1" applyBorder="1" applyAlignment="1" applyProtection="1">
      <alignment horizontal="left" vertical="top"/>
    </xf>
    <xf numFmtId="0" fontId="7" fillId="0" borderId="3" xfId="0" applyFont="1" applyBorder="1" applyAlignment="1" applyProtection="1">
      <alignment horizontal="left" vertical="top"/>
    </xf>
    <xf numFmtId="0" fontId="18" fillId="0" borderId="8" xfId="0" applyFont="1" applyBorder="1" applyAlignment="1">
      <alignment horizontal="left" vertical="center" wrapText="1"/>
    </xf>
    <xf numFmtId="0" fontId="7" fillId="0" borderId="1" xfId="0" applyFont="1" applyBorder="1" applyAlignment="1">
      <alignment horizontal="left" vertical="top"/>
    </xf>
    <xf numFmtId="0" fontId="7" fillId="0" borderId="2" xfId="0" applyFont="1" applyBorder="1" applyAlignment="1">
      <alignment horizontal="left" vertical="top"/>
    </xf>
    <xf numFmtId="0" fontId="7" fillId="0" borderId="5" xfId="0" applyFont="1" applyBorder="1" applyAlignment="1">
      <alignment horizontal="left" vertical="top"/>
    </xf>
    <xf numFmtId="0" fontId="7" fillId="0" borderId="3" xfId="0" applyFont="1" applyBorder="1" applyAlignment="1">
      <alignment horizontal="left" vertical="top"/>
    </xf>
    <xf numFmtId="0" fontId="0" fillId="0" borderId="0" xfId="0" applyAlignment="1">
      <alignment horizontal="right" vertical="center"/>
    </xf>
  </cellXfs>
  <cellStyles count="2">
    <cellStyle name="パーセント" xfId="1" builtinId="5"/>
    <cellStyle name="標準" xfId="0" builtinId="0"/>
  </cellStyles>
  <dxfs count="0"/>
  <tableStyles count="0" defaultTableStyle="TableStyleMedium2" defaultPivotStyle="PivotStyleLight16"/>
  <colors>
    <mruColors>
      <color rgb="FFABE7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579586737461575"/>
          <c:y val="0.15750089808441023"/>
          <c:w val="0.51414505526258758"/>
          <c:h val="0.69325868670085966"/>
        </c:manualLayout>
      </c:layout>
      <c:radarChart>
        <c:radarStyle val="marker"/>
        <c:varyColors val="0"/>
        <c:ser>
          <c:idx val="2"/>
          <c:order val="2"/>
          <c:tx>
            <c:strRef>
              <c:f>④集計結果!$E$27</c:f>
              <c:strCache>
                <c:ptCount val="1"/>
                <c:pt idx="0">
                  <c:v>貴社の得点率</c:v>
                </c:pt>
              </c:strCache>
            </c:strRef>
          </c:tx>
          <c:spPr>
            <a:ln w="28575" cap="rnd">
              <a:solidFill>
                <a:srgbClr val="0070C0"/>
              </a:solidFill>
              <a:round/>
            </a:ln>
            <a:effectLst/>
          </c:spPr>
          <c:marker>
            <c:symbol val="none"/>
          </c:marker>
          <c:cat>
            <c:strRef>
              <c:f>④集計結果!$B$28:$B$36</c:f>
              <c:strCache>
                <c:ptCount val="9"/>
                <c:pt idx="0">
                  <c:v>1.　法令遵守・国際規範の尊重</c:v>
                </c:pt>
                <c:pt idx="1">
                  <c:v>2.　人権・労働</c:v>
                </c:pt>
                <c:pt idx="2">
                  <c:v>3.　安全衛生</c:v>
                </c:pt>
                <c:pt idx="3">
                  <c:v>4.　環境</c:v>
                </c:pt>
                <c:pt idx="4">
                  <c:v>5.　公正取引・倫理</c:v>
                </c:pt>
                <c:pt idx="5">
                  <c:v>6.　品質・安全性</c:v>
                </c:pt>
                <c:pt idx="6">
                  <c:v>7.　情報セキュリティ</c:v>
                </c:pt>
                <c:pt idx="7">
                  <c:v>8.　事業継続計画</c:v>
                </c:pt>
                <c:pt idx="8">
                  <c:v>管理体制の構築</c:v>
                </c:pt>
              </c:strCache>
            </c:strRef>
          </c:cat>
          <c:val>
            <c:numRef>
              <c:f>④集計結果!$E$28:$E$36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B490-4998-B365-D68EB99FFF50}"/>
            </c:ext>
          </c:extLst>
        </c:ser>
        <c:dLbls>
          <c:showLegendKey val="0"/>
          <c:showVal val="0"/>
          <c:showCatName val="0"/>
          <c:showSerName val="0"/>
          <c:showPercent val="0"/>
          <c:showBubbleSize val="0"/>
        </c:dLbls>
        <c:axId val="664519400"/>
        <c:axId val="664518088"/>
        <c:extLst>
          <c:ext xmlns:c15="http://schemas.microsoft.com/office/drawing/2012/chart" uri="{02D57815-91ED-43cb-92C2-25804820EDAC}">
            <c15:filteredRadarSeries>
              <c15:ser>
                <c:idx val="0"/>
                <c:order val="0"/>
                <c:tx>
                  <c:strRef>
                    <c:extLst>
                      <c:ext uri="{02D57815-91ED-43cb-92C2-25804820EDAC}">
                        <c15:formulaRef>
                          <c15:sqref>④集計結果!$C$27</c15:sqref>
                        </c15:formulaRef>
                      </c:ext>
                    </c:extLst>
                    <c:strCache>
                      <c:ptCount val="1"/>
                      <c:pt idx="0">
                        <c:v>配点</c:v>
                      </c:pt>
                    </c:strCache>
                  </c:strRef>
                </c:tx>
                <c:spPr>
                  <a:ln w="28575" cap="rnd">
                    <a:solidFill>
                      <a:schemeClr val="accent2"/>
                    </a:solidFill>
                    <a:round/>
                  </a:ln>
                  <a:effectLst/>
                </c:spPr>
                <c:marker>
                  <c:symbol val="none"/>
                </c:marker>
                <c:cat>
                  <c:strRef>
                    <c:extLst>
                      <c:ext uri="{02D57815-91ED-43cb-92C2-25804820EDAC}">
                        <c15:formulaRef>
                          <c15:sqref>④集計結果!$B$28:$B$36</c15:sqref>
                        </c15:formulaRef>
                      </c:ext>
                    </c:extLst>
                    <c:strCache>
                      <c:ptCount val="9"/>
                      <c:pt idx="0">
                        <c:v>1.　法令遵守・国際規範の尊重</c:v>
                      </c:pt>
                      <c:pt idx="1">
                        <c:v>2.　人権・労働</c:v>
                      </c:pt>
                      <c:pt idx="2">
                        <c:v>3.　安全衛生</c:v>
                      </c:pt>
                      <c:pt idx="3">
                        <c:v>4.　環境</c:v>
                      </c:pt>
                      <c:pt idx="4">
                        <c:v>5.　公正取引・倫理</c:v>
                      </c:pt>
                      <c:pt idx="5">
                        <c:v>6.　品質・安全性</c:v>
                      </c:pt>
                      <c:pt idx="6">
                        <c:v>7.　情報セキュリティ</c:v>
                      </c:pt>
                      <c:pt idx="7">
                        <c:v>8.　事業継続計画</c:v>
                      </c:pt>
                      <c:pt idx="8">
                        <c:v>管理体制の構築</c:v>
                      </c:pt>
                    </c:strCache>
                  </c:strRef>
                </c:cat>
                <c:val>
                  <c:numRef>
                    <c:extLst>
                      <c:ext uri="{02D57815-91ED-43cb-92C2-25804820EDAC}">
                        <c15:formulaRef>
                          <c15:sqref>④集計結果!$C$28:$C$36</c15:sqref>
                        </c15:formulaRef>
                      </c:ext>
                    </c:extLst>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B490-4998-B365-D68EB99FFF50}"/>
                  </c:ext>
                </c:extLst>
              </c15:ser>
            </c15:filteredRadarSeries>
            <c15:filteredRadarSeries>
              <c15:ser>
                <c:idx val="1"/>
                <c:order val="1"/>
                <c:tx>
                  <c:strRef>
                    <c:extLst xmlns:c15="http://schemas.microsoft.com/office/drawing/2012/chart">
                      <c:ext xmlns:c15="http://schemas.microsoft.com/office/drawing/2012/chart" uri="{02D57815-91ED-43cb-92C2-25804820EDAC}">
                        <c15:formulaRef>
                          <c15:sqref>④集計結果!$D$27</c15:sqref>
                        </c15:formulaRef>
                      </c:ext>
                    </c:extLst>
                    <c:strCache>
                      <c:ptCount val="1"/>
                      <c:pt idx="0">
                        <c:v>得点</c:v>
                      </c:pt>
                    </c:strCache>
                  </c:strRef>
                </c:tx>
                <c:spPr>
                  <a:ln w="28575" cap="rnd">
                    <a:solidFill>
                      <a:schemeClr val="accent4"/>
                    </a:solidFill>
                    <a:round/>
                  </a:ln>
                  <a:effectLst/>
                </c:spPr>
                <c:marker>
                  <c:symbol val="none"/>
                </c:marker>
                <c:cat>
                  <c:strRef>
                    <c:extLst xmlns:c15="http://schemas.microsoft.com/office/drawing/2012/chart">
                      <c:ext xmlns:c15="http://schemas.microsoft.com/office/drawing/2012/chart" uri="{02D57815-91ED-43cb-92C2-25804820EDAC}">
                        <c15:formulaRef>
                          <c15:sqref>④集計結果!$B$28:$B$36</c15:sqref>
                        </c15:formulaRef>
                      </c:ext>
                    </c:extLst>
                    <c:strCache>
                      <c:ptCount val="9"/>
                      <c:pt idx="0">
                        <c:v>1.　法令遵守・国際規範の尊重</c:v>
                      </c:pt>
                      <c:pt idx="1">
                        <c:v>2.　人権・労働</c:v>
                      </c:pt>
                      <c:pt idx="2">
                        <c:v>3.　安全衛生</c:v>
                      </c:pt>
                      <c:pt idx="3">
                        <c:v>4.　環境</c:v>
                      </c:pt>
                      <c:pt idx="4">
                        <c:v>5.　公正取引・倫理</c:v>
                      </c:pt>
                      <c:pt idx="5">
                        <c:v>6.　品質・安全性</c:v>
                      </c:pt>
                      <c:pt idx="6">
                        <c:v>7.　情報セキュリティ</c:v>
                      </c:pt>
                      <c:pt idx="7">
                        <c:v>8.　事業継続計画</c:v>
                      </c:pt>
                      <c:pt idx="8">
                        <c:v>管理体制の構築</c:v>
                      </c:pt>
                    </c:strCache>
                  </c:strRef>
                </c:cat>
                <c:val>
                  <c:numRef>
                    <c:extLst xmlns:c15="http://schemas.microsoft.com/office/drawing/2012/chart">
                      <c:ext xmlns:c15="http://schemas.microsoft.com/office/drawing/2012/chart" uri="{02D57815-91ED-43cb-92C2-25804820EDAC}">
                        <c15:formulaRef>
                          <c15:sqref>④集計結果!$D$28:$D$36</c15:sqref>
                        </c15:formulaRef>
                      </c:ext>
                    </c:extLst>
                    <c:numCache>
                      <c:formatCode>General</c:formatCode>
                      <c:ptCount val="9"/>
                      <c:pt idx="0">
                        <c:v>0</c:v>
                      </c:pt>
                      <c:pt idx="1">
                        <c:v>0</c:v>
                      </c:pt>
                      <c:pt idx="2">
                        <c:v>0</c:v>
                      </c:pt>
                      <c:pt idx="3">
                        <c:v>0</c:v>
                      </c:pt>
                      <c:pt idx="4">
                        <c:v>0</c:v>
                      </c:pt>
                      <c:pt idx="5">
                        <c:v>0</c:v>
                      </c:pt>
                      <c:pt idx="6">
                        <c:v>0</c:v>
                      </c:pt>
                      <c:pt idx="7">
                        <c:v>0</c:v>
                      </c:pt>
                      <c:pt idx="8">
                        <c:v>0</c:v>
                      </c:pt>
                    </c:numCache>
                  </c:numRef>
                </c:val>
                <c:extLst xmlns:c15="http://schemas.microsoft.com/office/drawing/2012/chart">
                  <c:ext xmlns:c16="http://schemas.microsoft.com/office/drawing/2014/chart" uri="{C3380CC4-5D6E-409C-BE32-E72D297353CC}">
                    <c16:uniqueId val="{00000001-B490-4998-B365-D68EB99FFF50}"/>
                  </c:ext>
                </c:extLst>
              </c15:ser>
            </c15:filteredRadarSeries>
          </c:ext>
        </c:extLst>
      </c:radarChart>
      <c:catAx>
        <c:axId val="664519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ja-JP"/>
          </a:p>
        </c:txPr>
        <c:crossAx val="664518088"/>
        <c:crosses val="autoZero"/>
        <c:auto val="1"/>
        <c:lblAlgn val="ctr"/>
        <c:lblOffset val="100"/>
        <c:noMultiLvlLbl val="0"/>
      </c:catAx>
      <c:valAx>
        <c:axId val="664518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6451940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paperSize="9" orientation="landscape" horizontalDpi="300" verticalDpi="300"/>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57150</xdr:rowOff>
    </xdr:from>
    <xdr:to>
      <xdr:col>1</xdr:col>
      <xdr:colOff>521172</xdr:colOff>
      <xdr:row>2</xdr:row>
      <xdr:rowOff>101850</xdr:rowOff>
    </xdr:to>
    <xdr:pic>
      <xdr:nvPicPr>
        <xdr:cNvPr id="2" name="図 1">
          <a:extLst>
            <a:ext uri="{FF2B5EF4-FFF2-40B4-BE49-F238E27FC236}">
              <a16:creationId xmlns:a16="http://schemas.microsoft.com/office/drawing/2014/main" id="{1A196E8D-C46D-44C2-91A8-C95F8AEDC8A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57150"/>
          <a:ext cx="1016472" cy="5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146050</xdr:colOff>
      <xdr:row>2</xdr:row>
      <xdr:rowOff>257175</xdr:rowOff>
    </xdr:from>
    <xdr:to>
      <xdr:col>7</xdr:col>
      <xdr:colOff>431800</xdr:colOff>
      <xdr:row>25</xdr:row>
      <xdr:rowOff>0</xdr:rowOff>
    </xdr:to>
    <xdr:graphicFrame macro="">
      <xdr:nvGraphicFramePr>
        <xdr:cNvPr id="2" name="グラフ 1">
          <a:extLst>
            <a:ext uri="{FF2B5EF4-FFF2-40B4-BE49-F238E27FC236}">
              <a16:creationId xmlns:a16="http://schemas.microsoft.com/office/drawing/2014/main" id="{EB1B10C1-0E8A-47DE-899E-1A9097F14E9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BA454-396D-47C3-BC0A-9801CE684094}">
  <sheetPr>
    <pageSetUpPr fitToPage="1"/>
  </sheetPr>
  <dimension ref="A1:I33"/>
  <sheetViews>
    <sheetView tabSelected="1" view="pageBreakPreview" zoomScale="80" zoomScaleNormal="100" zoomScaleSheetLayoutView="80" workbookViewId="0">
      <selection activeCell="M8" sqref="M8"/>
    </sheetView>
  </sheetViews>
  <sheetFormatPr defaultRowHeight="18.75" x14ac:dyDescent="0.4"/>
  <sheetData>
    <row r="1" spans="1:9" ht="19.5" customHeight="1" x14ac:dyDescent="0.4">
      <c r="A1" s="133">
        <v>44348</v>
      </c>
      <c r="B1" s="134"/>
      <c r="C1" s="134"/>
      <c r="D1" s="134"/>
      <c r="E1" s="134"/>
      <c r="F1" s="134"/>
      <c r="G1" s="134"/>
      <c r="H1" s="134"/>
      <c r="I1" s="134"/>
    </row>
    <row r="2" spans="1:9" ht="19.5" x14ac:dyDescent="0.4">
      <c r="A2" s="135" t="s">
        <v>98</v>
      </c>
      <c r="B2" s="135"/>
      <c r="C2" s="135"/>
      <c r="D2" s="135"/>
      <c r="E2" s="135"/>
      <c r="F2" s="135"/>
      <c r="G2" s="135"/>
      <c r="H2" s="135"/>
      <c r="I2" s="135"/>
    </row>
    <row r="3" spans="1:9" x14ac:dyDescent="0.4">
      <c r="G3" s="147" t="s">
        <v>140</v>
      </c>
      <c r="H3" s="147"/>
      <c r="I3" s="147"/>
    </row>
    <row r="7" spans="1:9" x14ac:dyDescent="0.4">
      <c r="A7" s="12"/>
      <c r="B7" s="12"/>
      <c r="C7" s="12"/>
      <c r="D7" s="12"/>
      <c r="E7" s="12"/>
      <c r="F7" s="12"/>
      <c r="G7" s="12"/>
      <c r="H7" s="12"/>
      <c r="I7" s="12"/>
    </row>
    <row r="8" spans="1:9" ht="30" x14ac:dyDescent="0.4">
      <c r="A8" s="136" t="s">
        <v>31</v>
      </c>
      <c r="B8" s="136"/>
      <c r="C8" s="136"/>
      <c r="D8" s="136"/>
      <c r="E8" s="136"/>
      <c r="F8" s="136"/>
      <c r="G8" s="136"/>
      <c r="H8" s="136"/>
      <c r="I8" s="136"/>
    </row>
    <row r="9" spans="1:9" ht="30" x14ac:dyDescent="0.4">
      <c r="A9" s="137" t="s">
        <v>100</v>
      </c>
      <c r="B9" s="137"/>
      <c r="C9" s="137"/>
      <c r="D9" s="137"/>
      <c r="E9" s="137"/>
      <c r="F9" s="137"/>
      <c r="G9" s="137"/>
      <c r="H9" s="137"/>
      <c r="I9" s="137"/>
    </row>
    <row r="10" spans="1:9" x14ac:dyDescent="0.4">
      <c r="A10" s="12"/>
      <c r="B10" s="12"/>
      <c r="C10" s="12"/>
      <c r="D10" s="12"/>
      <c r="E10" s="12"/>
      <c r="F10" s="12"/>
      <c r="G10" s="12"/>
      <c r="H10" s="12"/>
      <c r="I10" s="12"/>
    </row>
    <row r="26" spans="1:9" ht="24" x14ac:dyDescent="0.4">
      <c r="C26" s="36"/>
      <c r="D26" s="37"/>
      <c r="E26" s="37"/>
      <c r="F26" s="37"/>
      <c r="G26" s="37"/>
      <c r="H26" s="37"/>
    </row>
    <row r="27" spans="1:9" ht="24" x14ac:dyDescent="0.4">
      <c r="C27" s="36"/>
      <c r="D27" s="37"/>
      <c r="E27" s="37"/>
      <c r="F27" s="37"/>
      <c r="G27" s="37"/>
      <c r="H27" s="37"/>
    </row>
    <row r="28" spans="1:9" ht="24" x14ac:dyDescent="0.4">
      <c r="C28" s="36"/>
      <c r="D28" s="37"/>
      <c r="E28" s="37"/>
      <c r="F28" s="37"/>
      <c r="G28" s="37"/>
      <c r="H28" s="37"/>
    </row>
    <row r="32" spans="1:9" ht="25.5" x14ac:dyDescent="0.4">
      <c r="A32" s="132" t="s">
        <v>130</v>
      </c>
      <c r="B32" s="132"/>
      <c r="C32" s="132"/>
      <c r="D32" s="132"/>
      <c r="E32" s="132"/>
      <c r="F32" s="132"/>
      <c r="G32" s="132"/>
      <c r="H32" s="132"/>
      <c r="I32" s="132"/>
    </row>
    <row r="33" spans="1:9" ht="25.5" x14ac:dyDescent="0.4">
      <c r="A33" s="132" t="s">
        <v>131</v>
      </c>
      <c r="B33" s="132"/>
      <c r="C33" s="132"/>
      <c r="D33" s="132"/>
      <c r="E33" s="132"/>
      <c r="F33" s="132"/>
      <c r="G33" s="132"/>
      <c r="H33" s="132"/>
      <c r="I33" s="132"/>
    </row>
  </sheetData>
  <mergeCells count="7">
    <mergeCell ref="A33:I33"/>
    <mergeCell ref="A1:I1"/>
    <mergeCell ref="A2:I2"/>
    <mergeCell ref="A8:I8"/>
    <mergeCell ref="A9:I9"/>
    <mergeCell ref="A32:I32"/>
    <mergeCell ref="G3:I3"/>
  </mergeCells>
  <phoneticPr fontId="1"/>
  <printOptions horizontalCentered="1" verticalCentered="1"/>
  <pageMargins left="0.31496062992125984" right="0.31496062992125984" top="0.19685039370078741" bottom="0.74803149606299213"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841F6-9515-4341-81C2-FB0CA903D8A9}">
  <sheetPr>
    <pageSetUpPr fitToPage="1"/>
  </sheetPr>
  <dimension ref="A1:C16"/>
  <sheetViews>
    <sheetView showGridLines="0" view="pageBreakPreview" zoomScale="80" zoomScaleNormal="100" zoomScaleSheetLayoutView="80" workbookViewId="0"/>
  </sheetViews>
  <sheetFormatPr defaultRowHeight="18.75" x14ac:dyDescent="0.4"/>
  <cols>
    <col min="1" max="1" width="4.5" customWidth="1"/>
    <col min="2" max="2" width="102" customWidth="1"/>
    <col min="3" max="3" width="81.625" customWidth="1"/>
  </cols>
  <sheetData>
    <row r="1" spans="1:3" ht="18" customHeight="1" x14ac:dyDescent="0.4"/>
    <row r="2" spans="1:3" ht="31.5" customHeight="1" x14ac:dyDescent="0.4">
      <c r="A2" s="132" t="s">
        <v>26</v>
      </c>
      <c r="B2" s="132"/>
    </row>
    <row r="4" spans="1:3" ht="69.599999999999994" customHeight="1" x14ac:dyDescent="0.4">
      <c r="B4" s="6" t="s">
        <v>123</v>
      </c>
    </row>
    <row r="5" spans="1:3" ht="36.6" customHeight="1" x14ac:dyDescent="0.4">
      <c r="B5" s="6" t="s">
        <v>114</v>
      </c>
    </row>
    <row r="6" spans="1:3" ht="29.1" customHeight="1" x14ac:dyDescent="0.4">
      <c r="B6" s="6" t="s">
        <v>115</v>
      </c>
    </row>
    <row r="8" spans="1:3" ht="30" customHeight="1" x14ac:dyDescent="0.4">
      <c r="A8" s="10" t="s">
        <v>29</v>
      </c>
      <c r="B8" s="10"/>
    </row>
    <row r="9" spans="1:3" ht="80.25" customHeight="1" x14ac:dyDescent="0.4">
      <c r="B9" s="53" t="s">
        <v>122</v>
      </c>
    </row>
    <row r="10" spans="1:3" ht="14.45" customHeight="1" x14ac:dyDescent="0.4">
      <c r="B10" s="6"/>
    </row>
    <row r="11" spans="1:3" ht="30.6" customHeight="1" x14ac:dyDescent="0.4">
      <c r="A11" s="11" t="s">
        <v>27</v>
      </c>
      <c r="B11" s="9"/>
    </row>
    <row r="12" spans="1:3" ht="92.25" customHeight="1" x14ac:dyDescent="0.4">
      <c r="B12" s="30" t="s">
        <v>103</v>
      </c>
    </row>
    <row r="13" spans="1:3" ht="294.75" customHeight="1" x14ac:dyDescent="0.4">
      <c r="B13" s="88" t="s">
        <v>127</v>
      </c>
      <c r="C13" s="31"/>
    </row>
    <row r="14" spans="1:3" ht="21" customHeight="1" x14ac:dyDescent="0.4">
      <c r="B14" s="6"/>
    </row>
    <row r="15" spans="1:3" ht="26.45" customHeight="1" x14ac:dyDescent="0.4">
      <c r="A15" s="10" t="s">
        <v>30</v>
      </c>
    </row>
    <row r="16" spans="1:3" ht="29.1" customHeight="1" x14ac:dyDescent="0.4">
      <c r="B16" s="6" t="s">
        <v>28</v>
      </c>
    </row>
  </sheetData>
  <sheetProtection algorithmName="SHA-512" hashValue="3Ir21jiyIQAQA57pZpNmLSDgqBSyPEMPLcjpkKEagXPeDclw0aHCD6Mh/sq9npdmMHKjsdDd61kAxQZFkvqHmg==" saltValue="Uzv9phlqLFdRz7dPUZmfsg==" spinCount="100000" sheet="1" objects="1" scenarios="1"/>
  <mergeCells count="1">
    <mergeCell ref="A2:B2"/>
  </mergeCells>
  <phoneticPr fontId="1"/>
  <printOptions horizontalCentered="1" verticalCentered="1"/>
  <pageMargins left="0.51181102362204722" right="0.51181102362204722" top="0.74803149606299213" bottom="0.74803149606299213" header="0.31496062992125984" footer="0.31496062992125984"/>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83F1C-3FDD-46F3-9124-ABB49479B40D}">
  <sheetPr>
    <pageSetUpPr fitToPage="1"/>
  </sheetPr>
  <dimension ref="A1:B31"/>
  <sheetViews>
    <sheetView view="pageBreakPreview" zoomScale="80" zoomScaleNormal="100" zoomScaleSheetLayoutView="80" workbookViewId="0"/>
  </sheetViews>
  <sheetFormatPr defaultRowHeight="18.75" x14ac:dyDescent="0.4"/>
  <cols>
    <col min="1" max="1" width="42.5" style="7" customWidth="1"/>
    <col min="2" max="2" width="46.375" customWidth="1"/>
  </cols>
  <sheetData>
    <row r="1" spans="1:2" ht="19.5" x14ac:dyDescent="0.4">
      <c r="A1" s="18" t="s">
        <v>3</v>
      </c>
      <c r="B1" s="123"/>
    </row>
    <row r="2" spans="1:2" x14ac:dyDescent="0.4">
      <c r="B2" s="123"/>
    </row>
    <row r="3" spans="1:2" ht="23.45" customHeight="1" thickBot="1" x14ac:dyDescent="0.45">
      <c r="A3" s="8" t="s">
        <v>4</v>
      </c>
      <c r="B3" s="123"/>
    </row>
    <row r="4" spans="1:2" x14ac:dyDescent="0.4">
      <c r="A4" s="76" t="s">
        <v>5</v>
      </c>
      <c r="B4" s="124" t="s">
        <v>132</v>
      </c>
    </row>
    <row r="5" spans="1:2" x14ac:dyDescent="0.4">
      <c r="A5" s="73" t="s">
        <v>6</v>
      </c>
      <c r="B5" s="125" t="s">
        <v>133</v>
      </c>
    </row>
    <row r="6" spans="1:2" x14ac:dyDescent="0.4">
      <c r="A6" s="73" t="s">
        <v>7</v>
      </c>
      <c r="B6" s="125" t="s">
        <v>138</v>
      </c>
    </row>
    <row r="7" spans="1:2" x14ac:dyDescent="0.4">
      <c r="A7" s="73" t="s">
        <v>8</v>
      </c>
      <c r="B7" s="125" t="s">
        <v>134</v>
      </c>
    </row>
    <row r="8" spans="1:2" x14ac:dyDescent="0.4">
      <c r="A8" s="73" t="s">
        <v>22</v>
      </c>
      <c r="B8" s="125" t="s">
        <v>139</v>
      </c>
    </row>
    <row r="9" spans="1:2" x14ac:dyDescent="0.4">
      <c r="A9" s="73" t="s">
        <v>9</v>
      </c>
      <c r="B9" s="125" t="s">
        <v>135</v>
      </c>
    </row>
    <row r="10" spans="1:2" x14ac:dyDescent="0.4">
      <c r="A10" s="73" t="s">
        <v>10</v>
      </c>
      <c r="B10" s="125" t="s">
        <v>136</v>
      </c>
    </row>
    <row r="11" spans="1:2" x14ac:dyDescent="0.4">
      <c r="A11" s="73" t="s">
        <v>11</v>
      </c>
      <c r="B11" s="125" t="s">
        <v>137</v>
      </c>
    </row>
    <row r="12" spans="1:2" x14ac:dyDescent="0.4">
      <c r="A12" s="73" t="s">
        <v>12</v>
      </c>
      <c r="B12" s="125"/>
    </row>
    <row r="13" spans="1:2" x14ac:dyDescent="0.4">
      <c r="A13" s="73" t="s">
        <v>13</v>
      </c>
      <c r="B13" s="131"/>
    </row>
    <row r="14" spans="1:2" x14ac:dyDescent="0.4">
      <c r="A14" s="129" t="s">
        <v>23</v>
      </c>
      <c r="B14" s="125"/>
    </row>
    <row r="15" spans="1:2" x14ac:dyDescent="0.4">
      <c r="A15" s="129" t="s">
        <v>24</v>
      </c>
      <c r="B15" s="125"/>
    </row>
    <row r="16" spans="1:2" ht="19.5" thickBot="1" x14ac:dyDescent="0.45">
      <c r="A16" s="130" t="s">
        <v>25</v>
      </c>
      <c r="B16" s="126"/>
    </row>
    <row r="17" spans="1:2" ht="24.6" customHeight="1" thickBot="1" x14ac:dyDescent="0.45">
      <c r="A17" s="75" t="s">
        <v>14</v>
      </c>
      <c r="B17" s="127"/>
    </row>
    <row r="18" spans="1:2" x14ac:dyDescent="0.4">
      <c r="A18" s="74" t="s">
        <v>15</v>
      </c>
      <c r="B18" s="128"/>
    </row>
    <row r="19" spans="1:2" x14ac:dyDescent="0.4">
      <c r="A19" s="73" t="s">
        <v>16</v>
      </c>
      <c r="B19" s="125"/>
    </row>
    <row r="20" spans="1:2" x14ac:dyDescent="0.4">
      <c r="A20" s="73" t="s">
        <v>17</v>
      </c>
      <c r="B20" s="125"/>
    </row>
    <row r="21" spans="1:2" x14ac:dyDescent="0.4">
      <c r="A21" s="73" t="s">
        <v>18</v>
      </c>
      <c r="B21" s="125"/>
    </row>
    <row r="22" spans="1:2" x14ac:dyDescent="0.4">
      <c r="A22" s="73" t="s">
        <v>19</v>
      </c>
      <c r="B22" s="125"/>
    </row>
    <row r="23" spans="1:2" x14ac:dyDescent="0.4">
      <c r="A23" s="73" t="s">
        <v>20</v>
      </c>
      <c r="B23" s="125"/>
    </row>
    <row r="24" spans="1:2" x14ac:dyDescent="0.4">
      <c r="A24" s="73" t="s">
        <v>9</v>
      </c>
      <c r="B24" s="125"/>
    </row>
    <row r="25" spans="1:2" x14ac:dyDescent="0.4">
      <c r="A25" s="73" t="s">
        <v>10</v>
      </c>
      <c r="B25" s="125"/>
    </row>
    <row r="26" spans="1:2" x14ac:dyDescent="0.4">
      <c r="A26" s="73" t="s">
        <v>11</v>
      </c>
      <c r="B26" s="125"/>
    </row>
    <row r="27" spans="1:2" x14ac:dyDescent="0.4">
      <c r="A27" s="73" t="s">
        <v>12</v>
      </c>
      <c r="B27" s="125"/>
    </row>
    <row r="28" spans="1:2" x14ac:dyDescent="0.4">
      <c r="A28" s="73" t="s">
        <v>21</v>
      </c>
      <c r="B28" s="125"/>
    </row>
    <row r="29" spans="1:2" x14ac:dyDescent="0.4">
      <c r="A29" s="129" t="s">
        <v>23</v>
      </c>
      <c r="B29" s="125"/>
    </row>
    <row r="30" spans="1:2" x14ac:dyDescent="0.4">
      <c r="A30" s="129" t="s">
        <v>24</v>
      </c>
      <c r="B30" s="123"/>
    </row>
    <row r="31" spans="1:2" ht="19.5" thickBot="1" x14ac:dyDescent="0.45">
      <c r="A31" s="130" t="s">
        <v>25</v>
      </c>
      <c r="B31" s="126"/>
    </row>
  </sheetData>
  <sheetProtection algorithmName="SHA-512" hashValue="/Ny2vDYt6fdv06zQS6IJUBR2hUJcrQp/gr8QJUhUQvTwfqshHjOm4tnqN/UwYw6uX7VBZ5kucYQ88K+M2CKEgw==" saltValue="8YUWkAmxEwdDdabir9s2Qg==" spinCount="100000" sheet="1" objects="1" scenarios="1"/>
  <phoneticPr fontId="1"/>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03EBD-C28D-42DC-8716-B804484DE5C7}">
  <sheetPr>
    <pageSetUpPr fitToPage="1"/>
  </sheetPr>
  <dimension ref="A1:E46"/>
  <sheetViews>
    <sheetView view="pageBreakPreview" zoomScale="80" zoomScaleNormal="100" zoomScaleSheetLayoutView="80" workbookViewId="0">
      <pane ySplit="2" topLeftCell="A3" activePane="bottomLeft" state="frozen"/>
      <selection pane="bottomLeft"/>
    </sheetView>
  </sheetViews>
  <sheetFormatPr defaultColWidth="9" defaultRowHeight="18.75" x14ac:dyDescent="0.4"/>
  <cols>
    <col min="1" max="1" width="27.125" style="1" customWidth="1"/>
    <col min="2" max="2" width="50.625" style="1" customWidth="1"/>
    <col min="3" max="3" width="28.375" style="4" customWidth="1"/>
    <col min="4" max="4" width="45.125" style="1" customWidth="1"/>
    <col min="5" max="16384" width="9" style="1"/>
  </cols>
  <sheetData>
    <row r="1" spans="1:5" ht="19.5" x14ac:dyDescent="0.4">
      <c r="A1" s="102" t="s">
        <v>84</v>
      </c>
      <c r="B1" s="101"/>
      <c r="C1" s="103"/>
      <c r="D1" s="91"/>
    </row>
    <row r="2" spans="1:5" x14ac:dyDescent="0.4">
      <c r="A2" s="104"/>
      <c r="B2" s="101"/>
      <c r="C2" s="103"/>
      <c r="D2" s="91"/>
    </row>
    <row r="3" spans="1:5" s="2" customFormat="1" ht="30.6" customHeight="1" x14ac:dyDescent="0.4">
      <c r="A3" s="105" t="s">
        <v>0</v>
      </c>
      <c r="B3" s="106" t="s">
        <v>2</v>
      </c>
      <c r="C3" s="81" t="s">
        <v>1</v>
      </c>
      <c r="D3" s="92" t="s">
        <v>125</v>
      </c>
    </row>
    <row r="4" spans="1:5" s="13" customFormat="1" x14ac:dyDescent="0.4">
      <c r="A4" s="107" t="s">
        <v>40</v>
      </c>
      <c r="B4" s="108"/>
      <c r="C4" s="80"/>
      <c r="D4" s="93"/>
    </row>
    <row r="5" spans="1:5" x14ac:dyDescent="0.4">
      <c r="A5" s="139" t="s">
        <v>41</v>
      </c>
      <c r="B5" s="109" t="s">
        <v>33</v>
      </c>
      <c r="C5" s="77"/>
      <c r="D5" s="94"/>
      <c r="E5" s="16" t="s">
        <v>101</v>
      </c>
    </row>
    <row r="6" spans="1:5" x14ac:dyDescent="0.4">
      <c r="A6" s="140"/>
      <c r="B6" s="110" t="s">
        <v>34</v>
      </c>
      <c r="C6" s="78"/>
      <c r="D6" s="95"/>
      <c r="E6" s="16" t="s">
        <v>102</v>
      </c>
    </row>
    <row r="7" spans="1:5" x14ac:dyDescent="0.4">
      <c r="A7" s="140"/>
      <c r="B7" s="111" t="s">
        <v>35</v>
      </c>
      <c r="C7" s="78"/>
      <c r="D7" s="96"/>
      <c r="E7" s="16" t="s">
        <v>81</v>
      </c>
    </row>
    <row r="8" spans="1:5" x14ac:dyDescent="0.4">
      <c r="A8" s="140"/>
      <c r="B8" s="111" t="s">
        <v>36</v>
      </c>
      <c r="C8" s="78"/>
      <c r="D8" s="96"/>
      <c r="E8" s="16" t="s">
        <v>82</v>
      </c>
    </row>
    <row r="9" spans="1:5" x14ac:dyDescent="0.4">
      <c r="A9" s="140"/>
      <c r="B9" s="111" t="s">
        <v>129</v>
      </c>
      <c r="C9" s="78"/>
      <c r="D9" s="96"/>
      <c r="E9" s="16" t="s">
        <v>32</v>
      </c>
    </row>
    <row r="10" spans="1:5" x14ac:dyDescent="0.4">
      <c r="A10" s="140"/>
      <c r="B10" s="111" t="s">
        <v>38</v>
      </c>
      <c r="C10" s="78"/>
      <c r="D10" s="96"/>
      <c r="E10" s="16"/>
    </row>
    <row r="11" spans="1:5" x14ac:dyDescent="0.4">
      <c r="A11" s="141"/>
      <c r="B11" s="112" t="s">
        <v>39</v>
      </c>
      <c r="C11" s="79"/>
      <c r="D11" s="97"/>
      <c r="E11" s="16"/>
    </row>
    <row r="12" spans="1:5" x14ac:dyDescent="0.4">
      <c r="A12" s="138" t="s">
        <v>42</v>
      </c>
      <c r="B12" s="109" t="s">
        <v>43</v>
      </c>
      <c r="C12" s="77"/>
      <c r="D12" s="94"/>
      <c r="E12" s="16"/>
    </row>
    <row r="13" spans="1:5" x14ac:dyDescent="0.4">
      <c r="A13" s="138"/>
      <c r="B13" s="111" t="s">
        <v>44</v>
      </c>
      <c r="C13" s="78"/>
      <c r="D13" s="96"/>
      <c r="E13" s="16"/>
    </row>
    <row r="14" spans="1:5" x14ac:dyDescent="0.4">
      <c r="A14" s="138"/>
      <c r="B14" s="111" t="s">
        <v>45</v>
      </c>
      <c r="C14" s="78"/>
      <c r="D14" s="96"/>
      <c r="E14" s="16"/>
    </row>
    <row r="15" spans="1:5" x14ac:dyDescent="0.4">
      <c r="A15" s="138"/>
      <c r="B15" s="111" t="s">
        <v>46</v>
      </c>
      <c r="C15" s="78"/>
      <c r="D15" s="96"/>
    </row>
    <row r="16" spans="1:5" x14ac:dyDescent="0.4">
      <c r="A16" s="138"/>
      <c r="B16" s="111" t="s">
        <v>47</v>
      </c>
      <c r="C16" s="78"/>
      <c r="D16" s="96"/>
    </row>
    <row r="17" spans="1:4" x14ac:dyDescent="0.4">
      <c r="A17" s="138"/>
      <c r="B17" s="111" t="s">
        <v>48</v>
      </c>
      <c r="C17" s="78"/>
      <c r="D17" s="96"/>
    </row>
    <row r="18" spans="1:4" x14ac:dyDescent="0.4">
      <c r="A18" s="138"/>
      <c r="B18" s="111" t="s">
        <v>128</v>
      </c>
      <c r="C18" s="78"/>
      <c r="D18" s="96"/>
    </row>
    <row r="19" spans="1:4" x14ac:dyDescent="0.4">
      <c r="A19" s="138"/>
      <c r="B19" s="111" t="s">
        <v>50</v>
      </c>
      <c r="C19" s="78"/>
      <c r="D19" s="96"/>
    </row>
    <row r="20" spans="1:4" x14ac:dyDescent="0.4">
      <c r="A20" s="138"/>
      <c r="B20" s="112" t="s">
        <v>51</v>
      </c>
      <c r="C20" s="79"/>
      <c r="D20" s="97"/>
    </row>
    <row r="21" spans="1:4" x14ac:dyDescent="0.4">
      <c r="A21" s="139" t="s">
        <v>83</v>
      </c>
      <c r="B21" s="113" t="s">
        <v>52</v>
      </c>
      <c r="C21" s="89"/>
      <c r="D21" s="98"/>
    </row>
    <row r="22" spans="1:4" x14ac:dyDescent="0.4">
      <c r="A22" s="140"/>
      <c r="B22" s="114" t="s">
        <v>53</v>
      </c>
      <c r="C22" s="82"/>
      <c r="D22" s="95"/>
    </row>
    <row r="23" spans="1:4" x14ac:dyDescent="0.4">
      <c r="A23" s="140"/>
      <c r="B23" s="114" t="s">
        <v>54</v>
      </c>
      <c r="C23" s="82"/>
      <c r="D23" s="95"/>
    </row>
    <row r="24" spans="1:4" x14ac:dyDescent="0.4">
      <c r="A24" s="140"/>
      <c r="B24" s="114" t="s">
        <v>55</v>
      </c>
      <c r="C24" s="82"/>
      <c r="D24" s="95"/>
    </row>
    <row r="25" spans="1:4" x14ac:dyDescent="0.4">
      <c r="A25" s="140"/>
      <c r="B25" s="114" t="s">
        <v>56</v>
      </c>
      <c r="C25" s="82"/>
      <c r="D25" s="95"/>
    </row>
    <row r="26" spans="1:4" x14ac:dyDescent="0.4">
      <c r="A26" s="140"/>
      <c r="B26" s="114" t="s">
        <v>57</v>
      </c>
      <c r="C26" s="82"/>
      <c r="D26" s="95"/>
    </row>
    <row r="27" spans="1:4" x14ac:dyDescent="0.4">
      <c r="A27" s="141"/>
      <c r="B27" s="115" t="s">
        <v>58</v>
      </c>
      <c r="C27" s="90"/>
      <c r="D27" s="99"/>
    </row>
    <row r="28" spans="1:4" x14ac:dyDescent="0.4">
      <c r="A28" s="139" t="s">
        <v>59</v>
      </c>
      <c r="B28" s="116" t="s">
        <v>60</v>
      </c>
      <c r="C28" s="89"/>
      <c r="D28" s="98"/>
    </row>
    <row r="29" spans="1:4" x14ac:dyDescent="0.4">
      <c r="A29" s="140"/>
      <c r="B29" s="110" t="s">
        <v>61</v>
      </c>
      <c r="C29" s="82"/>
      <c r="D29" s="95"/>
    </row>
    <row r="30" spans="1:4" x14ac:dyDescent="0.4">
      <c r="A30" s="140"/>
      <c r="B30" s="110" t="s">
        <v>62</v>
      </c>
      <c r="C30" s="82"/>
      <c r="D30" s="95"/>
    </row>
    <row r="31" spans="1:4" x14ac:dyDescent="0.4">
      <c r="A31" s="140"/>
      <c r="B31" s="110" t="s">
        <v>63</v>
      </c>
      <c r="C31" s="82"/>
      <c r="D31" s="95"/>
    </row>
    <row r="32" spans="1:4" x14ac:dyDescent="0.4">
      <c r="A32" s="140"/>
      <c r="B32" s="110" t="s">
        <v>64</v>
      </c>
      <c r="C32" s="82"/>
      <c r="D32" s="95"/>
    </row>
    <row r="33" spans="1:4" x14ac:dyDescent="0.4">
      <c r="A33" s="140"/>
      <c r="B33" s="110" t="s">
        <v>65</v>
      </c>
      <c r="C33" s="82"/>
      <c r="D33" s="95"/>
    </row>
    <row r="34" spans="1:4" x14ac:dyDescent="0.4">
      <c r="A34" s="141"/>
      <c r="B34" s="117" t="s">
        <v>66</v>
      </c>
      <c r="C34" s="90"/>
      <c r="D34" s="99"/>
    </row>
    <row r="35" spans="1:4" x14ac:dyDescent="0.4">
      <c r="A35" s="139" t="s">
        <v>67</v>
      </c>
      <c r="B35" s="113" t="s">
        <v>68</v>
      </c>
      <c r="C35" s="89"/>
      <c r="D35" s="98"/>
    </row>
    <row r="36" spans="1:4" x14ac:dyDescent="0.4">
      <c r="A36" s="140"/>
      <c r="B36" s="118" t="s">
        <v>69</v>
      </c>
      <c r="C36" s="78"/>
      <c r="D36" s="96"/>
    </row>
    <row r="37" spans="1:4" x14ac:dyDescent="0.4">
      <c r="A37" s="141"/>
      <c r="B37" s="119" t="s">
        <v>70</v>
      </c>
      <c r="C37" s="79"/>
      <c r="D37" s="97"/>
    </row>
    <row r="38" spans="1:4" x14ac:dyDescent="0.4">
      <c r="A38" s="138" t="s">
        <v>74</v>
      </c>
      <c r="B38" s="109" t="s">
        <v>71</v>
      </c>
      <c r="C38" s="77"/>
      <c r="D38" s="94"/>
    </row>
    <row r="39" spans="1:4" x14ac:dyDescent="0.4">
      <c r="A39" s="138"/>
      <c r="B39" s="111" t="s">
        <v>72</v>
      </c>
      <c r="C39" s="78"/>
      <c r="D39" s="96"/>
    </row>
    <row r="40" spans="1:4" x14ac:dyDescent="0.4">
      <c r="A40" s="138"/>
      <c r="B40" s="112" t="s">
        <v>73</v>
      </c>
      <c r="C40" s="79"/>
      <c r="D40" s="97"/>
    </row>
    <row r="41" spans="1:4" x14ac:dyDescent="0.4">
      <c r="A41" s="120" t="s">
        <v>75</v>
      </c>
      <c r="B41" s="121"/>
      <c r="C41" s="80"/>
      <c r="D41" s="100"/>
    </row>
    <row r="42" spans="1:4" x14ac:dyDescent="0.4">
      <c r="A42" s="122" t="s">
        <v>97</v>
      </c>
      <c r="B42" s="109" t="s">
        <v>76</v>
      </c>
      <c r="C42" s="77"/>
      <c r="D42" s="94"/>
    </row>
    <row r="43" spans="1:4" x14ac:dyDescent="0.4">
      <c r="A43" s="122"/>
      <c r="B43" s="110" t="s">
        <v>119</v>
      </c>
      <c r="C43" s="78"/>
      <c r="D43" s="95"/>
    </row>
    <row r="44" spans="1:4" x14ac:dyDescent="0.4">
      <c r="A44" s="122"/>
      <c r="B44" s="110" t="s">
        <v>78</v>
      </c>
      <c r="C44" s="78"/>
      <c r="D44" s="95"/>
    </row>
    <row r="45" spans="1:4" x14ac:dyDescent="0.4">
      <c r="A45" s="122"/>
      <c r="B45" s="111" t="s">
        <v>120</v>
      </c>
      <c r="C45" s="78"/>
      <c r="D45" s="96"/>
    </row>
    <row r="46" spans="1:4" x14ac:dyDescent="0.4">
      <c r="A46" s="39"/>
      <c r="B46" s="69" t="s">
        <v>80</v>
      </c>
      <c r="C46" s="79"/>
      <c r="D46" s="97"/>
    </row>
  </sheetData>
  <sheetProtection algorithmName="SHA-512" hashValue="/1MdQ5F4mGtHV6faz56zzpdEZ7h2c/GhUAIo0we45fLOOiSLxO+R9QiFcx7s4PRMrfhoAN2JOFVJh9e5bOkGBQ==" saltValue="U9Wg40MFZU5lX0RA6AAWyw==" spinCount="100000" sheet="1" objects="1" scenarios="1"/>
  <mergeCells count="6">
    <mergeCell ref="A38:A40"/>
    <mergeCell ref="A12:A20"/>
    <mergeCell ref="A5:A11"/>
    <mergeCell ref="A35:A37"/>
    <mergeCell ref="A21:A27"/>
    <mergeCell ref="A28:A34"/>
  </mergeCells>
  <phoneticPr fontId="1"/>
  <dataValidations count="3">
    <dataValidation type="list" allowBlank="1" showInputMessage="1" showErrorMessage="1" sqref="C34 C21 C23:C24 C26:C27" xr:uid="{5885D769-1AA0-4503-B1C4-5804C33057C7}">
      <formula1>$E$5:$E$10</formula1>
    </dataValidation>
    <dataValidation type="list" allowBlank="1" showInputMessage="1" showErrorMessage="1" sqref="E4" xr:uid="{59C7D685-2F77-4677-8F0E-795F7EE1C0D9}">
      <formula1>$E$4:$E$10</formula1>
    </dataValidation>
    <dataValidation type="list" allowBlank="1" showInputMessage="1" showErrorMessage="1" sqref="C4:C20 C22 C25 C28:C33 C35:C46" xr:uid="{8AD33677-DD40-417E-8425-64C36FDEFD78}">
      <formula1>$E$5:$E$8</formula1>
    </dataValidation>
  </dataValidations>
  <printOptions horizontalCentered="1" verticalCentered="1" gridLines="1"/>
  <pageMargins left="0.35433070866141736" right="0.15748031496062992" top="0.43307086614173229" bottom="0.55118110236220474" header="0.31496062992125984" footer="0.31496062992125984"/>
  <pageSetup paperSize="8" scale="8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BC76-0B81-4166-BB1B-385262E67300}">
  <sheetPr>
    <pageSetUpPr fitToPage="1"/>
  </sheetPr>
  <dimension ref="A1:Y46"/>
  <sheetViews>
    <sheetView view="pageBreakPreview" zoomScale="80" zoomScaleNormal="100" zoomScaleSheetLayoutView="80" workbookViewId="0"/>
  </sheetViews>
  <sheetFormatPr defaultRowHeight="18.75" x14ac:dyDescent="0.4"/>
  <cols>
    <col min="1" max="1" width="9.625" customWidth="1"/>
    <col min="2" max="2" width="28.625" customWidth="1"/>
    <col min="3" max="3" width="7.375" customWidth="1"/>
    <col min="4" max="4" width="7.125" customWidth="1"/>
    <col min="5" max="5" width="12.25" customWidth="1"/>
    <col min="11" max="11" width="27.125" style="1" hidden="1" customWidth="1"/>
    <col min="12" max="12" width="56.75" style="1" hidden="1" customWidth="1"/>
    <col min="13" max="20" width="12.625" style="1" hidden="1" customWidth="1"/>
    <col min="21" max="21" width="39.25" style="1" hidden="1" customWidth="1"/>
    <col min="22" max="22" width="9" style="1" customWidth="1"/>
    <col min="23" max="23" width="36.875" style="1" customWidth="1"/>
    <col min="24" max="24" width="9" style="1" customWidth="1"/>
    <col min="25" max="25" width="9" style="1"/>
  </cols>
  <sheetData>
    <row r="1" spans="1:25" ht="19.5" x14ac:dyDescent="0.4">
      <c r="A1" s="10" t="s">
        <v>85</v>
      </c>
      <c r="K1" s="50" t="s">
        <v>105</v>
      </c>
      <c r="L1" s="55"/>
      <c r="M1" s="51"/>
      <c r="N1" s="51"/>
      <c r="O1" s="51"/>
      <c r="P1" s="51"/>
      <c r="Q1" s="51"/>
      <c r="R1" s="51"/>
      <c r="S1" s="51"/>
      <c r="T1" s="51"/>
      <c r="U1" s="52"/>
      <c r="V1" s="51"/>
      <c r="W1" s="51"/>
      <c r="X1" s="51"/>
    </row>
    <row r="2" spans="1:25" ht="19.5" x14ac:dyDescent="0.4">
      <c r="A2" s="10"/>
      <c r="B2" t="s">
        <v>99</v>
      </c>
      <c r="K2" s="142" t="s">
        <v>124</v>
      </c>
      <c r="L2" s="142"/>
      <c r="M2" s="142"/>
      <c r="N2" s="142"/>
      <c r="O2" s="142"/>
      <c r="P2" s="142"/>
      <c r="Q2" s="142"/>
      <c r="R2" s="142"/>
      <c r="S2" s="142"/>
      <c r="T2" s="142"/>
      <c r="U2" s="142"/>
    </row>
    <row r="3" spans="1:25" ht="56.25" x14ac:dyDescent="0.4">
      <c r="A3" s="10"/>
      <c r="B3" s="54" t="s">
        <v>96</v>
      </c>
      <c r="K3" s="15" t="s">
        <v>0</v>
      </c>
      <c r="L3" s="15" t="s">
        <v>2</v>
      </c>
      <c r="M3" s="40" t="s">
        <v>106</v>
      </c>
      <c r="N3" s="41" t="s">
        <v>107</v>
      </c>
      <c r="O3" s="41" t="s">
        <v>109</v>
      </c>
      <c r="P3" s="41" t="s">
        <v>110</v>
      </c>
      <c r="Q3" s="40" t="s">
        <v>111</v>
      </c>
      <c r="R3" s="42" t="s">
        <v>112</v>
      </c>
      <c r="S3" s="44" t="s">
        <v>108</v>
      </c>
      <c r="T3" s="43" t="s">
        <v>113</v>
      </c>
      <c r="U3" s="56" t="s">
        <v>126</v>
      </c>
      <c r="V3" s="2"/>
      <c r="W3" s="2"/>
      <c r="X3" s="2"/>
      <c r="Y3" s="2"/>
    </row>
    <row r="4" spans="1:25" ht="15.95" customHeight="1" x14ac:dyDescent="0.4">
      <c r="A4" s="10"/>
      <c r="K4" s="57" t="s">
        <v>40</v>
      </c>
      <c r="L4" s="14"/>
      <c r="M4" s="23">
        <v>4</v>
      </c>
      <c r="N4" s="23">
        <f>SUM(M4)</f>
        <v>4</v>
      </c>
      <c r="O4" s="23">
        <f t="shared" ref="O4:O46" si="0">COUNTIF(Q4,"0")*4</f>
        <v>4</v>
      </c>
      <c r="P4" s="23">
        <f>SUM(O4)</f>
        <v>4</v>
      </c>
      <c r="Q4" s="23">
        <f>COUNTIF(③回答シート!C4,"4: 出来ている")*4+COUNTIF(③回答シート!C4,"3: どちらかというと出来ている")*3+COUNTIF(③回答シート!C4,"2: どちらかというと出来ていない")*2+COUNTIF(③回答シート!C4,"1: 出来ていない")*1+COUNTIF(③回答シート!C4,"該当しない")*0</f>
        <v>0</v>
      </c>
      <c r="R4" s="33">
        <f>SUM(M4)-P4</f>
        <v>0</v>
      </c>
      <c r="S4" s="34">
        <f>Q4</f>
        <v>0</v>
      </c>
      <c r="T4" s="35" t="str">
        <f>IF(R4=0,"-",S4/R4)</f>
        <v>-</v>
      </c>
      <c r="U4" s="83">
        <f>③回答シート!D4</f>
        <v>0</v>
      </c>
      <c r="V4" s="13"/>
      <c r="W4" s="13"/>
      <c r="X4" s="13"/>
      <c r="Y4" s="13"/>
    </row>
    <row r="5" spans="1:25" ht="19.5" x14ac:dyDescent="0.4">
      <c r="A5" s="10"/>
      <c r="K5" s="144" t="s">
        <v>41</v>
      </c>
      <c r="L5" s="60" t="s">
        <v>33</v>
      </c>
      <c r="M5" s="26">
        <v>4</v>
      </c>
      <c r="N5" s="26"/>
      <c r="O5" s="26">
        <f t="shared" si="0"/>
        <v>4</v>
      </c>
      <c r="P5" s="26"/>
      <c r="Q5" s="26">
        <f>COUNTIF(③回答シート!C5,"4: 出来ている")*4+COUNTIF(③回答シート!C5,"3: どちらかというと出来ている")*3+COUNTIF(③回答シート!C5,"2: どちらかというと出来ていない")*2+COUNTIF(③回答シート!C5,"1: 出来ていない")*1+COUNTIF(③回答シート!C5,"該当しない")*0</f>
        <v>0</v>
      </c>
      <c r="R5" s="26"/>
      <c r="S5" s="26"/>
      <c r="T5" s="26"/>
      <c r="U5" s="84">
        <f>③回答シート!D5</f>
        <v>0</v>
      </c>
      <c r="W5" s="16"/>
      <c r="X5" s="16"/>
    </row>
    <row r="6" spans="1:25" x14ac:dyDescent="0.4">
      <c r="K6" s="145"/>
      <c r="L6" s="61" t="s">
        <v>34</v>
      </c>
      <c r="M6" s="27">
        <v>4</v>
      </c>
      <c r="N6" s="27"/>
      <c r="O6" s="27">
        <f t="shared" si="0"/>
        <v>4</v>
      </c>
      <c r="P6" s="27"/>
      <c r="Q6" s="27">
        <f>COUNTIF(③回答シート!C6,"4: 出来ている")*4+COUNTIF(③回答シート!C6,"3: どちらかというと出来ている")*3+COUNTIF(③回答シート!C6,"2: どちらかというと出来ていない")*2+COUNTIF(③回答シート!C6,"1: 出来ていない")*1+COUNTIF(③回答シート!C6,"該当しない")*0</f>
        <v>0</v>
      </c>
      <c r="R6" s="27"/>
      <c r="S6" s="27"/>
      <c r="T6" s="27"/>
      <c r="U6" s="85">
        <f>③回答シート!D6</f>
        <v>0</v>
      </c>
      <c r="W6" s="16"/>
      <c r="X6" s="16"/>
    </row>
    <row r="7" spans="1:25" x14ac:dyDescent="0.4">
      <c r="K7" s="145"/>
      <c r="L7" s="61" t="s">
        <v>35</v>
      </c>
      <c r="M7" s="27">
        <v>4</v>
      </c>
      <c r="N7" s="27"/>
      <c r="O7" s="27">
        <f t="shared" si="0"/>
        <v>4</v>
      </c>
      <c r="P7" s="27"/>
      <c r="Q7" s="27">
        <f>COUNTIF(③回答シート!C7,"4: 出来ている")*4+COUNTIF(③回答シート!C7,"3: どちらかというと出来ている")*3+COUNTIF(③回答シート!C7,"2: どちらかというと出来ていない")*2+COUNTIF(③回答シート!C7,"1: 出来ていない")*1+COUNTIF(③回答シート!C7,"該当しない")*0</f>
        <v>0</v>
      </c>
      <c r="R7" s="27"/>
      <c r="S7" s="27"/>
      <c r="T7" s="27"/>
      <c r="U7" s="85">
        <f>③回答シート!D7</f>
        <v>0</v>
      </c>
      <c r="W7" s="16"/>
      <c r="X7" s="16"/>
    </row>
    <row r="8" spans="1:25" x14ac:dyDescent="0.4">
      <c r="K8" s="145"/>
      <c r="L8" s="61" t="s">
        <v>36</v>
      </c>
      <c r="M8" s="27">
        <v>4</v>
      </c>
      <c r="N8" s="27"/>
      <c r="O8" s="27">
        <f t="shared" si="0"/>
        <v>4</v>
      </c>
      <c r="P8" s="27"/>
      <c r="Q8" s="27">
        <f>COUNTIF(③回答シート!C8,"4: 出来ている")*4+COUNTIF(③回答シート!C8,"3: どちらかというと出来ている")*3+COUNTIF(③回答シート!C8,"2: どちらかというと出来ていない")*2+COUNTIF(③回答シート!C8,"1: 出来ていない")*1+COUNTIF(③回答シート!C8,"該当しない")*0</f>
        <v>0</v>
      </c>
      <c r="R8" s="27"/>
      <c r="S8" s="27"/>
      <c r="T8" s="27"/>
      <c r="U8" s="85">
        <f>③回答シート!D8</f>
        <v>0</v>
      </c>
      <c r="W8" s="16"/>
      <c r="X8" s="16"/>
    </row>
    <row r="9" spans="1:25" x14ac:dyDescent="0.4">
      <c r="K9" s="145"/>
      <c r="L9" s="61" t="s">
        <v>37</v>
      </c>
      <c r="M9" s="27">
        <v>4</v>
      </c>
      <c r="N9" s="27"/>
      <c r="O9" s="27">
        <f t="shared" si="0"/>
        <v>4</v>
      </c>
      <c r="P9" s="27"/>
      <c r="Q9" s="27">
        <f>COUNTIF(③回答シート!C9,"4: 出来ている")*4+COUNTIF(③回答シート!C9,"3: どちらかというと出来ている")*3+COUNTIF(③回答シート!C9,"2: どちらかというと出来ていない")*2+COUNTIF(③回答シート!C9,"1: 出来ていない")*1+COUNTIF(③回答シート!C9,"該当しない")*0</f>
        <v>0</v>
      </c>
      <c r="R9" s="27"/>
      <c r="S9" s="27"/>
      <c r="T9" s="27"/>
      <c r="U9" s="85">
        <f>③回答シート!D9</f>
        <v>0</v>
      </c>
      <c r="W9" s="16"/>
      <c r="X9" s="16"/>
    </row>
    <row r="10" spans="1:25" x14ac:dyDescent="0.4">
      <c r="K10" s="145"/>
      <c r="L10" s="61" t="s">
        <v>38</v>
      </c>
      <c r="M10" s="27">
        <v>4</v>
      </c>
      <c r="N10" s="27"/>
      <c r="O10" s="27">
        <f t="shared" si="0"/>
        <v>4</v>
      </c>
      <c r="P10" s="27"/>
      <c r="Q10" s="27">
        <f>COUNTIF(③回答シート!C10,"4: 出来ている")*4+COUNTIF(③回答シート!C10,"3: どちらかというと出来ている")*3+COUNTIF(③回答シート!C10,"2: どちらかというと出来ていない")*2+COUNTIF(③回答シート!C10,"1: 出来ていない")*1+COUNTIF(③回答シート!C10,"該当しない")*0</f>
        <v>0</v>
      </c>
      <c r="R10" s="27"/>
      <c r="S10" s="27"/>
      <c r="T10" s="27"/>
      <c r="U10" s="85">
        <f>③回答シート!D10</f>
        <v>0</v>
      </c>
      <c r="W10" s="16"/>
      <c r="X10" s="16"/>
    </row>
    <row r="11" spans="1:25" x14ac:dyDescent="0.4">
      <c r="K11" s="146"/>
      <c r="L11" s="62" t="s">
        <v>39</v>
      </c>
      <c r="M11" s="28">
        <v>4</v>
      </c>
      <c r="N11" s="28">
        <f>SUM(M5:M11)</f>
        <v>28</v>
      </c>
      <c r="O11" s="28">
        <f t="shared" si="0"/>
        <v>4</v>
      </c>
      <c r="P11" s="28">
        <f>SUM(O5:O11)</f>
        <v>28</v>
      </c>
      <c r="Q11" s="28">
        <f>COUNTIF(③回答シート!C11,"4: 出来ている")*4+COUNTIF(③回答シート!C11,"3: どちらかというと出来ている")*3+COUNTIF(③回答シート!C11,"2: どちらかというと出来ていない")*2+COUNTIF(③回答シート!C11,"1: 出来ていない")*1+COUNTIF(③回答シート!C11,"該当しない")*0</f>
        <v>0</v>
      </c>
      <c r="R11" s="63">
        <f>N11-P11</f>
        <v>0</v>
      </c>
      <c r="S11" s="64">
        <f>SUM(Q5:Q11)</f>
        <v>0</v>
      </c>
      <c r="T11" s="65" t="str">
        <f>IF(R11=0,"-",S11/R11)</f>
        <v>-</v>
      </c>
      <c r="U11" s="86">
        <f>③回答シート!D11</f>
        <v>0</v>
      </c>
    </row>
    <row r="12" spans="1:25" x14ac:dyDescent="0.4">
      <c r="K12" s="143" t="s">
        <v>42</v>
      </c>
      <c r="L12" s="60" t="s">
        <v>43</v>
      </c>
      <c r="M12" s="26">
        <v>4</v>
      </c>
      <c r="N12" s="26"/>
      <c r="O12" s="26">
        <f t="shared" si="0"/>
        <v>4</v>
      </c>
      <c r="P12" s="26"/>
      <c r="Q12" s="26">
        <f>COUNTIF(③回答シート!C12,"4: 出来ている")*4+COUNTIF(③回答シート!C12,"3: どちらかというと出来ている")*3+COUNTIF(③回答シート!C12,"2: どちらかというと出来ていない")*2+COUNTIF(③回答シート!C12,"1: 出来ていない")*1+COUNTIF(③回答シート!C12,"該当しない")*0</f>
        <v>0</v>
      </c>
      <c r="R12" s="26"/>
      <c r="S12" s="26"/>
      <c r="T12" s="26"/>
      <c r="U12" s="84">
        <f>③回答シート!D12</f>
        <v>0</v>
      </c>
    </row>
    <row r="13" spans="1:25" x14ac:dyDescent="0.4">
      <c r="K13" s="143"/>
      <c r="L13" s="61" t="s">
        <v>44</v>
      </c>
      <c r="M13" s="27">
        <v>4</v>
      </c>
      <c r="N13" s="27"/>
      <c r="O13" s="27">
        <f t="shared" si="0"/>
        <v>4</v>
      </c>
      <c r="P13" s="27"/>
      <c r="Q13" s="27">
        <f>COUNTIF(③回答シート!C13,"4: 出来ている")*4+COUNTIF(③回答シート!C13,"3: どちらかというと出来ている")*3+COUNTIF(③回答シート!C13,"2: どちらかというと出来ていない")*2+COUNTIF(③回答シート!C13,"1: 出来ていない")*1+COUNTIF(③回答シート!C13,"該当しない")*0</f>
        <v>0</v>
      </c>
      <c r="R13" s="27"/>
      <c r="S13" s="27"/>
      <c r="T13" s="27"/>
      <c r="U13" s="85">
        <f>③回答シート!D13</f>
        <v>0</v>
      </c>
    </row>
    <row r="14" spans="1:25" x14ac:dyDescent="0.4">
      <c r="K14" s="143"/>
      <c r="L14" s="61" t="s">
        <v>45</v>
      </c>
      <c r="M14" s="27">
        <v>4</v>
      </c>
      <c r="N14" s="27"/>
      <c r="O14" s="27">
        <f t="shared" si="0"/>
        <v>4</v>
      </c>
      <c r="P14" s="27"/>
      <c r="Q14" s="27">
        <f>COUNTIF(③回答シート!C14,"4: 出来ている")*4+COUNTIF(③回答シート!C14,"3: どちらかというと出来ている")*3+COUNTIF(③回答シート!C14,"2: どちらかというと出来ていない")*2+COUNTIF(③回答シート!C14,"1: 出来ていない")*1+COUNTIF(③回答シート!C14,"該当しない")*0</f>
        <v>0</v>
      </c>
      <c r="R14" s="27"/>
      <c r="S14" s="27"/>
      <c r="T14" s="27"/>
      <c r="U14" s="85">
        <f>③回答シート!D14</f>
        <v>0</v>
      </c>
    </row>
    <row r="15" spans="1:25" x14ac:dyDescent="0.4">
      <c r="K15" s="143"/>
      <c r="L15" s="61" t="s">
        <v>46</v>
      </c>
      <c r="M15" s="27">
        <v>4</v>
      </c>
      <c r="N15" s="27"/>
      <c r="O15" s="27">
        <f t="shared" si="0"/>
        <v>4</v>
      </c>
      <c r="P15" s="27"/>
      <c r="Q15" s="27">
        <f>COUNTIF(③回答シート!C15,"4: 出来ている")*4+COUNTIF(③回答シート!C15,"3: どちらかというと出来ている")*3+COUNTIF(③回答シート!C15,"2: どちらかというと出来ていない")*2+COUNTIF(③回答シート!C15,"1: 出来ていない")*1+COUNTIF(③回答シート!C15,"該当しない")*0</f>
        <v>0</v>
      </c>
      <c r="R15" s="27"/>
      <c r="S15" s="27"/>
      <c r="T15" s="27"/>
      <c r="U15" s="85">
        <f>③回答シート!D15</f>
        <v>0</v>
      </c>
    </row>
    <row r="16" spans="1:25" x14ac:dyDescent="0.4">
      <c r="K16" s="143"/>
      <c r="L16" s="61" t="s">
        <v>47</v>
      </c>
      <c r="M16" s="27">
        <v>4</v>
      </c>
      <c r="N16" s="27"/>
      <c r="O16" s="27">
        <f t="shared" si="0"/>
        <v>4</v>
      </c>
      <c r="P16" s="27"/>
      <c r="Q16" s="27">
        <f>COUNTIF(③回答シート!C16,"4: 出来ている")*4+COUNTIF(③回答シート!C16,"3: どちらかというと出来ている")*3+COUNTIF(③回答シート!C16,"2: どちらかというと出来ていない")*2+COUNTIF(③回答シート!C16,"1: 出来ていない")*1+COUNTIF(③回答シート!C16,"該当しない")*0</f>
        <v>0</v>
      </c>
      <c r="R16" s="27"/>
      <c r="S16" s="27"/>
      <c r="T16" s="27"/>
      <c r="U16" s="85">
        <f>③回答シート!D16</f>
        <v>0</v>
      </c>
    </row>
    <row r="17" spans="2:21" x14ac:dyDescent="0.4">
      <c r="K17" s="143"/>
      <c r="L17" s="61" t="s">
        <v>117</v>
      </c>
      <c r="M17" s="27">
        <v>4</v>
      </c>
      <c r="N17" s="27"/>
      <c r="O17" s="27">
        <f t="shared" si="0"/>
        <v>4</v>
      </c>
      <c r="P17" s="27"/>
      <c r="Q17" s="27">
        <f>COUNTIF(③回答シート!C17,"4: 出来ている")*4+COUNTIF(③回答シート!C17,"3: どちらかというと出来ている")*3+COUNTIF(③回答シート!C17,"2: どちらかというと出来ていない")*2+COUNTIF(③回答シート!C17,"1: 出来ていない")*1+COUNTIF(③回答シート!C17,"該当しない")*0</f>
        <v>0</v>
      </c>
      <c r="R17" s="27"/>
      <c r="S17" s="27"/>
      <c r="T17" s="27"/>
      <c r="U17" s="85">
        <f>③回答シート!D17</f>
        <v>0</v>
      </c>
    </row>
    <row r="18" spans="2:21" x14ac:dyDescent="0.4">
      <c r="K18" s="143"/>
      <c r="L18" s="61" t="s">
        <v>118</v>
      </c>
      <c r="M18" s="27">
        <v>4</v>
      </c>
      <c r="N18" s="27"/>
      <c r="O18" s="27">
        <f t="shared" si="0"/>
        <v>4</v>
      </c>
      <c r="P18" s="27"/>
      <c r="Q18" s="27">
        <f>COUNTIF(③回答シート!C18,"4: 出来ている")*4+COUNTIF(③回答シート!C18,"3: どちらかというと出来ている")*3+COUNTIF(③回答シート!C18,"2: どちらかというと出来ていない")*2+COUNTIF(③回答シート!C18,"1: 出来ていない")*1+COUNTIF(③回答シート!C18,"該当しない")*0</f>
        <v>0</v>
      </c>
      <c r="R18" s="27"/>
      <c r="S18" s="27"/>
      <c r="T18" s="27"/>
      <c r="U18" s="85">
        <f>③回答シート!D18</f>
        <v>0</v>
      </c>
    </row>
    <row r="19" spans="2:21" x14ac:dyDescent="0.4">
      <c r="K19" s="143"/>
      <c r="L19" s="61" t="s">
        <v>50</v>
      </c>
      <c r="M19" s="27">
        <v>4</v>
      </c>
      <c r="N19" s="27"/>
      <c r="O19" s="27">
        <f t="shared" si="0"/>
        <v>4</v>
      </c>
      <c r="P19" s="27"/>
      <c r="Q19" s="27">
        <f>COUNTIF(③回答シート!C19,"4: 出来ている")*4+COUNTIF(③回答シート!C19,"3: どちらかというと出来ている")*3+COUNTIF(③回答シート!C19,"2: どちらかというと出来ていない")*2+COUNTIF(③回答シート!C19,"1: 出来ていない")*1+COUNTIF(③回答シート!C19,"該当しない")*0</f>
        <v>0</v>
      </c>
      <c r="R19" s="27"/>
      <c r="S19" s="27"/>
      <c r="T19" s="27"/>
      <c r="U19" s="85">
        <f>③回答シート!D19</f>
        <v>0</v>
      </c>
    </row>
    <row r="20" spans="2:21" x14ac:dyDescent="0.4">
      <c r="K20" s="143"/>
      <c r="L20" s="62" t="s">
        <v>51</v>
      </c>
      <c r="M20" s="28">
        <v>4</v>
      </c>
      <c r="N20" s="28">
        <f>SUM(M12:M20)</f>
        <v>36</v>
      </c>
      <c r="O20" s="28">
        <f t="shared" si="0"/>
        <v>4</v>
      </c>
      <c r="P20" s="28">
        <f>SUM(O12:O20)</f>
        <v>36</v>
      </c>
      <c r="Q20" s="28">
        <f>COUNTIF(③回答シート!C20,"4: 出来ている")*4+COUNTIF(③回答シート!C20,"3: どちらかというと出来ている")*3+COUNTIF(③回答シート!C20,"2: どちらかというと出来ていない")*2+COUNTIF(③回答シート!C20,"1: 出来ていない")*1+COUNTIF(③回答シート!C20,"該当しない")*0</f>
        <v>0</v>
      </c>
      <c r="R20" s="63">
        <f>N20-P20</f>
        <v>0</v>
      </c>
      <c r="S20" s="64">
        <f>SUM(Q12:Q20)</f>
        <v>0</v>
      </c>
      <c r="T20" s="65" t="str">
        <f>IF(R20=0,"-",S20/R20)</f>
        <v>-</v>
      </c>
      <c r="U20" s="86">
        <f>③回答シート!D20</f>
        <v>0</v>
      </c>
    </row>
    <row r="21" spans="2:21" x14ac:dyDescent="0.4">
      <c r="K21" s="144" t="s">
        <v>83</v>
      </c>
      <c r="L21" s="66" t="s">
        <v>52</v>
      </c>
      <c r="M21" s="26">
        <v>4</v>
      </c>
      <c r="N21" s="26"/>
      <c r="O21" s="26">
        <f t="shared" si="0"/>
        <v>4</v>
      </c>
      <c r="P21" s="26"/>
      <c r="Q21" s="26">
        <f>COUNTIF(③回答シート!C21,"4: 出来ている")*4+COUNTIF(③回答シート!C21,"3: どちらかというと出来ている")*3+COUNTIF(③回答シート!C21,"2: どちらかというと出来ていない")*2+COUNTIF(③回答シート!C21,"1: 出来ていない")*1+COUNTIF(③回答シート!C21,"該当しない")*0</f>
        <v>0</v>
      </c>
      <c r="R21" s="26"/>
      <c r="S21" s="26"/>
      <c r="T21" s="26"/>
      <c r="U21" s="84">
        <f>③回答シート!D21</f>
        <v>0</v>
      </c>
    </row>
    <row r="22" spans="2:21" x14ac:dyDescent="0.4">
      <c r="K22" s="145"/>
      <c r="L22" s="67" t="s">
        <v>53</v>
      </c>
      <c r="M22" s="27">
        <v>4</v>
      </c>
      <c r="N22" s="27"/>
      <c r="O22" s="27">
        <f t="shared" si="0"/>
        <v>4</v>
      </c>
      <c r="P22" s="27"/>
      <c r="Q22" s="27">
        <f>COUNTIF(③回答シート!C22,"4: 出来ている")*4+COUNTIF(③回答シート!C22,"3: どちらかというと出来ている")*3+COUNTIF(③回答シート!C22,"2: どちらかというと出来ていない")*2+COUNTIF(③回答シート!C22,"1: 出来ていない")*1+COUNTIF(③回答シート!C22,"該当しない")*0</f>
        <v>0</v>
      </c>
      <c r="R22" s="27"/>
      <c r="S22" s="27"/>
      <c r="T22" s="27"/>
      <c r="U22" s="85">
        <f>③回答シート!D22</f>
        <v>0</v>
      </c>
    </row>
    <row r="23" spans="2:21" x14ac:dyDescent="0.4">
      <c r="K23" s="145"/>
      <c r="L23" s="67" t="s">
        <v>54</v>
      </c>
      <c r="M23" s="27">
        <v>4</v>
      </c>
      <c r="N23" s="27"/>
      <c r="O23" s="27">
        <f t="shared" si="0"/>
        <v>4</v>
      </c>
      <c r="P23" s="27"/>
      <c r="Q23" s="27">
        <f>COUNTIF(③回答シート!C23,"4: 出来ている")*4+COUNTIF(③回答シート!C23,"3: どちらかというと出来ている")*3+COUNTIF(③回答シート!C23,"2: どちらかというと出来ていない")*2+COUNTIF(③回答シート!C23,"1: 出来ていない")*1+COUNTIF(③回答シート!C23,"該当しない")*0</f>
        <v>0</v>
      </c>
      <c r="R23" s="27"/>
      <c r="S23" s="27"/>
      <c r="T23" s="27"/>
      <c r="U23" s="85">
        <f>③回答シート!D23</f>
        <v>0</v>
      </c>
    </row>
    <row r="24" spans="2:21" x14ac:dyDescent="0.4">
      <c r="K24" s="145"/>
      <c r="L24" s="67" t="s">
        <v>55</v>
      </c>
      <c r="M24" s="27">
        <v>4</v>
      </c>
      <c r="N24" s="27"/>
      <c r="O24" s="27">
        <f t="shared" si="0"/>
        <v>4</v>
      </c>
      <c r="P24" s="27"/>
      <c r="Q24" s="27">
        <f>COUNTIF(③回答シート!C24,"4: 出来ている")*4+COUNTIF(③回答シート!C24,"3: どちらかというと出来ている")*3+COUNTIF(③回答シート!C24,"2: どちらかというと出来ていない")*2+COUNTIF(③回答シート!C24,"1: 出来ていない")*1+COUNTIF(③回答シート!C24,"該当しない")*0</f>
        <v>0</v>
      </c>
      <c r="R24" s="27"/>
      <c r="S24" s="27"/>
      <c r="T24" s="27"/>
      <c r="U24" s="85">
        <f>③回答シート!D24</f>
        <v>0</v>
      </c>
    </row>
    <row r="25" spans="2:21" x14ac:dyDescent="0.4">
      <c r="K25" s="145"/>
      <c r="L25" s="67" t="s">
        <v>56</v>
      </c>
      <c r="M25" s="27">
        <v>4</v>
      </c>
      <c r="N25" s="27"/>
      <c r="O25" s="27">
        <f t="shared" si="0"/>
        <v>4</v>
      </c>
      <c r="P25" s="27"/>
      <c r="Q25" s="27">
        <f>COUNTIF(③回答シート!C25,"4: 出来ている")*4+COUNTIF(③回答シート!C25,"3: どちらかというと出来ている")*3+COUNTIF(③回答シート!C25,"2: どちらかというと出来ていない")*2+COUNTIF(③回答シート!C25,"1: 出来ていない")*1+COUNTIF(③回答シート!C25,"該当しない")*0</f>
        <v>0</v>
      </c>
      <c r="R25" s="27"/>
      <c r="S25" s="27"/>
      <c r="T25" s="27"/>
      <c r="U25" s="85">
        <f>③回答シート!D25</f>
        <v>0</v>
      </c>
    </row>
    <row r="26" spans="2:21" ht="19.5" thickBot="1" x14ac:dyDescent="0.45">
      <c r="K26" s="145"/>
      <c r="L26" s="67" t="s">
        <v>57</v>
      </c>
      <c r="M26" s="27">
        <v>4</v>
      </c>
      <c r="N26" s="27"/>
      <c r="O26" s="27">
        <f t="shared" si="0"/>
        <v>4</v>
      </c>
      <c r="P26" s="27"/>
      <c r="Q26" s="27">
        <f>COUNTIF(③回答シート!C26,"4: 出来ている")*4+COUNTIF(③回答シート!C26,"3: どちらかというと出来ている")*3+COUNTIF(③回答シート!C26,"2: どちらかというと出来ていない")*2+COUNTIF(③回答シート!C26,"1: 出来ていない")*1+COUNTIF(③回答シート!C26,"該当しない")*0</f>
        <v>0</v>
      </c>
      <c r="R26" s="27"/>
      <c r="S26" s="27"/>
      <c r="T26" s="27"/>
      <c r="U26" s="85">
        <f>③回答シート!D26</f>
        <v>0</v>
      </c>
    </row>
    <row r="27" spans="2:21" x14ac:dyDescent="0.4">
      <c r="B27" s="19" t="s">
        <v>95</v>
      </c>
      <c r="C27" s="20" t="s">
        <v>86</v>
      </c>
      <c r="D27" s="20" t="s">
        <v>87</v>
      </c>
      <c r="E27" s="29" t="s">
        <v>88</v>
      </c>
      <c r="K27" s="146"/>
      <c r="L27" s="68" t="s">
        <v>58</v>
      </c>
      <c r="M27" s="28">
        <v>4</v>
      </c>
      <c r="N27" s="28">
        <f>SUM(M21:M27)</f>
        <v>28</v>
      </c>
      <c r="O27" s="28">
        <f t="shared" si="0"/>
        <v>4</v>
      </c>
      <c r="P27" s="28">
        <f>SUM(O21:O27)</f>
        <v>28</v>
      </c>
      <c r="Q27" s="28">
        <f>COUNTIF(③回答シート!C27,"4: 出来ている")*4+COUNTIF(③回答シート!C27,"3: どちらかというと出来ている")*3+COUNTIF(③回答シート!C27,"2: どちらかというと出来ていない")*2+COUNTIF(③回答シート!C27,"1: 出来ていない")*1+COUNTIF(③回答シート!C27,"該当しない")*0</f>
        <v>0</v>
      </c>
      <c r="R27" s="63">
        <f>N27-P27</f>
        <v>0</v>
      </c>
      <c r="S27" s="64">
        <f>SUM(Q21:Q27)</f>
        <v>0</v>
      </c>
      <c r="T27" s="65" t="str">
        <f>IF(R27=0,"-",S27/R27)</f>
        <v>-</v>
      </c>
      <c r="U27" s="86">
        <f>③回答シート!D27</f>
        <v>0</v>
      </c>
    </row>
    <row r="28" spans="2:21" ht="23.1" customHeight="1" x14ac:dyDescent="0.4">
      <c r="B28" s="21" t="s">
        <v>89</v>
      </c>
      <c r="C28" s="45">
        <f>④集計結果!R4</f>
        <v>0</v>
      </c>
      <c r="D28" s="45">
        <f>④集計結果!S4</f>
        <v>0</v>
      </c>
      <c r="E28" s="46" t="str">
        <f>④集計結果!T4</f>
        <v>-</v>
      </c>
      <c r="K28" s="144" t="s">
        <v>59</v>
      </c>
      <c r="L28" s="60" t="s">
        <v>60</v>
      </c>
      <c r="M28" s="26">
        <v>4</v>
      </c>
      <c r="N28" s="26"/>
      <c r="O28" s="26">
        <f t="shared" si="0"/>
        <v>4</v>
      </c>
      <c r="P28" s="26"/>
      <c r="Q28" s="26">
        <f>COUNTIF(③回答シート!C28,"4: 出来ている")*4+COUNTIF(③回答シート!C28,"3: どちらかというと出来ている")*3+COUNTIF(③回答シート!C28,"2: どちらかというと出来ていない")*2+COUNTIF(③回答シート!C28,"1: 出来ていない")*1+COUNTIF(③回答シート!C28,"該当しない")*0</f>
        <v>0</v>
      </c>
      <c r="R28" s="26"/>
      <c r="S28" s="26"/>
      <c r="T28" s="26"/>
      <c r="U28" s="84">
        <f>③回答シート!D28</f>
        <v>0</v>
      </c>
    </row>
    <row r="29" spans="2:21" x14ac:dyDescent="0.4">
      <c r="B29" s="21" t="s">
        <v>91</v>
      </c>
      <c r="C29" s="45">
        <f>④集計結果!R11</f>
        <v>0</v>
      </c>
      <c r="D29" s="45">
        <f>④集計結果!S11</f>
        <v>0</v>
      </c>
      <c r="E29" s="47" t="str">
        <f>④集計結果!T11</f>
        <v>-</v>
      </c>
      <c r="K29" s="145"/>
      <c r="L29" s="61" t="s">
        <v>61</v>
      </c>
      <c r="M29" s="27">
        <v>4</v>
      </c>
      <c r="N29" s="27"/>
      <c r="O29" s="27">
        <f t="shared" si="0"/>
        <v>4</v>
      </c>
      <c r="P29" s="27"/>
      <c r="Q29" s="27">
        <f>COUNTIF(③回答シート!C29,"4: 出来ている")*4+COUNTIF(③回答シート!C29,"3: どちらかというと出来ている")*3+COUNTIF(③回答シート!C29,"2: どちらかというと出来ていない")*2+COUNTIF(③回答シート!C29,"1: 出来ていない")*1+COUNTIF(③回答シート!C29,"該当しない")*0</f>
        <v>0</v>
      </c>
      <c r="R29" s="27"/>
      <c r="S29" s="27"/>
      <c r="T29" s="27"/>
      <c r="U29" s="85">
        <f>③回答シート!D29</f>
        <v>0</v>
      </c>
    </row>
    <row r="30" spans="2:21" x14ac:dyDescent="0.4">
      <c r="B30" s="21" t="s">
        <v>90</v>
      </c>
      <c r="C30" s="45">
        <f>④集計結果!R20</f>
        <v>0</v>
      </c>
      <c r="D30" s="45">
        <f>④集計結果!S20</f>
        <v>0</v>
      </c>
      <c r="E30" s="47" t="str">
        <f>④集計結果!T20</f>
        <v>-</v>
      </c>
      <c r="K30" s="145"/>
      <c r="L30" s="61" t="s">
        <v>62</v>
      </c>
      <c r="M30" s="27">
        <v>4</v>
      </c>
      <c r="N30" s="27"/>
      <c r="O30" s="27">
        <f t="shared" si="0"/>
        <v>4</v>
      </c>
      <c r="P30" s="27"/>
      <c r="Q30" s="27">
        <f>COUNTIF(③回答シート!C30,"4: 出来ている")*4+COUNTIF(③回答シート!C30,"3: どちらかというと出来ている")*3+COUNTIF(③回答シート!C30,"2: どちらかというと出来ていない")*2+COUNTIF(③回答シート!C30,"1: 出来ていない")*1+COUNTIF(③回答シート!C30,"該当しない")*0</f>
        <v>0</v>
      </c>
      <c r="R30" s="27"/>
      <c r="S30" s="27"/>
      <c r="T30" s="27"/>
      <c r="U30" s="85">
        <f>③回答シート!D30</f>
        <v>0</v>
      </c>
    </row>
    <row r="31" spans="2:21" x14ac:dyDescent="0.4">
      <c r="B31" s="21" t="s">
        <v>92</v>
      </c>
      <c r="C31" s="45">
        <f>④集計結果!R27</f>
        <v>0</v>
      </c>
      <c r="D31" s="45">
        <f>④集計結果!S27</f>
        <v>0</v>
      </c>
      <c r="E31" s="47" t="str">
        <f>④集計結果!T27</f>
        <v>-</v>
      </c>
      <c r="K31" s="145"/>
      <c r="L31" s="61" t="s">
        <v>63</v>
      </c>
      <c r="M31" s="27">
        <v>4</v>
      </c>
      <c r="N31" s="27"/>
      <c r="O31" s="27">
        <f t="shared" si="0"/>
        <v>4</v>
      </c>
      <c r="P31" s="27"/>
      <c r="Q31" s="27">
        <f>COUNTIF(③回答シート!C31,"4: 出来ている")*4+COUNTIF(③回答シート!C31,"3: どちらかというと出来ている")*3+COUNTIF(③回答シート!C31,"2: どちらかというと出来ていない")*2+COUNTIF(③回答シート!C31,"1: 出来ていない")*1+COUNTIF(③回答シート!C31,"該当しない")*0</f>
        <v>0</v>
      </c>
      <c r="R31" s="27"/>
      <c r="S31" s="27"/>
      <c r="T31" s="27"/>
      <c r="U31" s="85">
        <f>③回答シート!D31</f>
        <v>0</v>
      </c>
    </row>
    <row r="32" spans="2:21" x14ac:dyDescent="0.4">
      <c r="B32" s="21" t="s">
        <v>93</v>
      </c>
      <c r="C32" s="45">
        <f>④集計結果!R34</f>
        <v>0</v>
      </c>
      <c r="D32" s="45">
        <f>④集計結果!S34</f>
        <v>0</v>
      </c>
      <c r="E32" s="47" t="str">
        <f>④集計結果!T34</f>
        <v>-</v>
      </c>
      <c r="K32" s="145"/>
      <c r="L32" s="61" t="s">
        <v>64</v>
      </c>
      <c r="M32" s="27">
        <v>4</v>
      </c>
      <c r="N32" s="27"/>
      <c r="O32" s="27">
        <f t="shared" si="0"/>
        <v>4</v>
      </c>
      <c r="P32" s="27"/>
      <c r="Q32" s="27">
        <f>COUNTIF(③回答シート!C32,"4: 出来ている")*4+COUNTIF(③回答シート!C32,"3: どちらかというと出来ている")*3+COUNTIF(③回答シート!C32,"2: どちらかというと出来ていない")*2+COUNTIF(③回答シート!C32,"1: 出来ていない")*1+COUNTIF(③回答シート!C32,"該当しない")*0</f>
        <v>0</v>
      </c>
      <c r="R32" s="27"/>
      <c r="S32" s="27"/>
      <c r="T32" s="27"/>
      <c r="U32" s="85">
        <f>③回答シート!D32</f>
        <v>0</v>
      </c>
    </row>
    <row r="33" spans="2:21" x14ac:dyDescent="0.4">
      <c r="B33" s="21" t="s">
        <v>67</v>
      </c>
      <c r="C33" s="45">
        <f>④集計結果!R37</f>
        <v>0</v>
      </c>
      <c r="D33" s="45">
        <f>④集計結果!S37</f>
        <v>0</v>
      </c>
      <c r="E33" s="47" t="str">
        <f>④集計結果!T37</f>
        <v>-</v>
      </c>
      <c r="K33" s="145"/>
      <c r="L33" s="61" t="s">
        <v>65</v>
      </c>
      <c r="M33" s="27">
        <v>4</v>
      </c>
      <c r="N33" s="27"/>
      <c r="O33" s="27">
        <f t="shared" si="0"/>
        <v>4</v>
      </c>
      <c r="P33" s="27"/>
      <c r="Q33" s="27">
        <f>COUNTIF(③回答シート!C33,"4: 出来ている")*4+COUNTIF(③回答シート!C33,"3: どちらかというと出来ている")*3+COUNTIF(③回答シート!C33,"2: どちらかというと出来ていない")*2+COUNTIF(③回答シート!C33,"1: 出来ていない")*1+COUNTIF(③回答シート!C33,"該当しない")*0</f>
        <v>0</v>
      </c>
      <c r="R33" s="27"/>
      <c r="S33" s="27"/>
      <c r="T33" s="27"/>
      <c r="U33" s="85">
        <f>③回答シート!D33</f>
        <v>0</v>
      </c>
    </row>
    <row r="34" spans="2:21" x14ac:dyDescent="0.4">
      <c r="B34" s="21" t="s">
        <v>94</v>
      </c>
      <c r="C34" s="45">
        <f>④集計結果!R40</f>
        <v>0</v>
      </c>
      <c r="D34" s="45">
        <f>④集計結果!S40</f>
        <v>0</v>
      </c>
      <c r="E34" s="47" t="str">
        <f>④集計結果!T40</f>
        <v>-</v>
      </c>
      <c r="K34" s="146"/>
      <c r="L34" s="62" t="s">
        <v>66</v>
      </c>
      <c r="M34" s="28">
        <v>4</v>
      </c>
      <c r="N34" s="28">
        <f>SUM(M28:M34)</f>
        <v>28</v>
      </c>
      <c r="O34" s="28">
        <f t="shared" si="0"/>
        <v>4</v>
      </c>
      <c r="P34" s="28">
        <f>SUM(O28:O34)</f>
        <v>28</v>
      </c>
      <c r="Q34" s="28">
        <f>COUNTIF(③回答シート!C34,"4: 出来ている")*4+COUNTIF(③回答シート!C34,"3: どちらかというと出来ている")*3+COUNTIF(③回答シート!C34,"2: どちらかというと出来ていない")*2+COUNTIF(③回答シート!C34,"1: 出来ていない")*1+COUNTIF(③回答シート!C34,"該当しない")*0</f>
        <v>0</v>
      </c>
      <c r="R34" s="63">
        <f>N34-P34</f>
        <v>0</v>
      </c>
      <c r="S34" s="64">
        <f>SUM(Q28:Q34)</f>
        <v>0</v>
      </c>
      <c r="T34" s="65" t="str">
        <f>IF(R34=0,"-",S34/R34)</f>
        <v>-</v>
      </c>
      <c r="U34" s="86">
        <f>③回答シート!D34</f>
        <v>0</v>
      </c>
    </row>
    <row r="35" spans="2:21" x14ac:dyDescent="0.4">
      <c r="B35" s="21" t="s">
        <v>75</v>
      </c>
      <c r="C35" s="45">
        <f>④集計結果!R41</f>
        <v>0</v>
      </c>
      <c r="D35" s="45">
        <f>④集計結果!S41</f>
        <v>0</v>
      </c>
      <c r="E35" s="47" t="str">
        <f>④集計結果!T41</f>
        <v>-</v>
      </c>
      <c r="K35" s="144" t="s">
        <v>67</v>
      </c>
      <c r="L35" s="60" t="s">
        <v>68</v>
      </c>
      <c r="M35" s="26">
        <v>4</v>
      </c>
      <c r="N35" s="26"/>
      <c r="O35" s="26">
        <f t="shared" si="0"/>
        <v>4</v>
      </c>
      <c r="P35" s="26"/>
      <c r="Q35" s="26">
        <f>COUNTIF(③回答シート!C35,"4: 出来ている")*4+COUNTIF(③回答シート!C35,"3: どちらかというと出来ている")*3+COUNTIF(③回答シート!C35,"2: どちらかというと出来ていない")*2+COUNTIF(③回答シート!C35,"1: 出来ていない")*1+COUNTIF(③回答シート!C35,"該当しない")*0</f>
        <v>0</v>
      </c>
      <c r="R35" s="26"/>
      <c r="S35" s="26"/>
      <c r="T35" s="26"/>
      <c r="U35" s="84">
        <f>③回答シート!D35</f>
        <v>0</v>
      </c>
    </row>
    <row r="36" spans="2:21" ht="19.5" thickBot="1" x14ac:dyDescent="0.45">
      <c r="B36" s="22" t="s">
        <v>97</v>
      </c>
      <c r="C36" s="48">
        <f>④集計結果!R46</f>
        <v>0</v>
      </c>
      <c r="D36" s="48">
        <f>④集計結果!S46</f>
        <v>0</v>
      </c>
      <c r="E36" s="49" t="str">
        <f>④集計結果!T46</f>
        <v>-</v>
      </c>
      <c r="K36" s="145"/>
      <c r="L36" s="61" t="s">
        <v>69</v>
      </c>
      <c r="M36" s="27">
        <v>4</v>
      </c>
      <c r="N36" s="27"/>
      <c r="O36" s="27">
        <f t="shared" si="0"/>
        <v>4</v>
      </c>
      <c r="P36" s="27"/>
      <c r="Q36" s="27">
        <f>COUNTIF(③回答シート!C36,"4: 出来ている")*4+COUNTIF(③回答シート!C36,"3: どちらかというと出来ている")*3+COUNTIF(③回答シート!C36,"2: どちらかというと出来ていない")*2+COUNTIF(③回答シート!C36,"1: 出来ていない")*1+COUNTIF(③回答シート!C36,"該当しない")*0</f>
        <v>0</v>
      </c>
      <c r="R36" s="27"/>
      <c r="S36" s="27"/>
      <c r="T36" s="27"/>
      <c r="U36" s="85">
        <f>③回答シート!D36</f>
        <v>0</v>
      </c>
    </row>
    <row r="37" spans="2:21" x14ac:dyDescent="0.4">
      <c r="C37" s="32" t="s">
        <v>104</v>
      </c>
      <c r="K37" s="146"/>
      <c r="L37" s="62" t="s">
        <v>70</v>
      </c>
      <c r="M37" s="28">
        <v>4</v>
      </c>
      <c r="N37" s="28">
        <f>SUM(M35:M37)</f>
        <v>12</v>
      </c>
      <c r="O37" s="28">
        <f t="shared" si="0"/>
        <v>4</v>
      </c>
      <c r="P37" s="28">
        <f>SUM(O35:O37)</f>
        <v>12</v>
      </c>
      <c r="Q37" s="28">
        <f>COUNTIF(③回答シート!C37,"4: 出来ている")*4+COUNTIF(③回答シート!C37,"3: どちらかというと出来ている")*3+COUNTIF(③回答シート!C37,"2: どちらかというと出来ていない")*2+COUNTIF(③回答シート!C37,"1: 出来ていない")*1+COUNTIF(③回答シート!C37,"該当しない")*0</f>
        <v>0</v>
      </c>
      <c r="R37" s="63">
        <f>N37-P37</f>
        <v>0</v>
      </c>
      <c r="S37" s="64">
        <f>SUM(Q35:Q37)</f>
        <v>0</v>
      </c>
      <c r="T37" s="65" t="str">
        <f>IF(R37=0,"-",S37/R37)</f>
        <v>-</v>
      </c>
      <c r="U37" s="86">
        <f>③回答シート!D37</f>
        <v>0</v>
      </c>
    </row>
    <row r="38" spans="2:21" x14ac:dyDescent="0.4">
      <c r="K38" s="143" t="s">
        <v>74</v>
      </c>
      <c r="L38" s="60" t="s">
        <v>71</v>
      </c>
      <c r="M38" s="26">
        <v>4</v>
      </c>
      <c r="N38" s="26"/>
      <c r="O38" s="26">
        <f t="shared" si="0"/>
        <v>4</v>
      </c>
      <c r="P38" s="26"/>
      <c r="Q38" s="26">
        <f>COUNTIF(③回答シート!C38,"4: 出来ている")*4+COUNTIF(③回答シート!C38,"3: どちらかというと出来ている")*3+COUNTIF(③回答シート!C38,"2: どちらかというと出来ていない")*2+COUNTIF(③回答シート!C38,"1: 出来ていない")*1+COUNTIF(③回答シート!C38,"該当しない")*0</f>
        <v>0</v>
      </c>
      <c r="R38" s="26"/>
      <c r="S38" s="26"/>
      <c r="T38" s="26"/>
      <c r="U38" s="84">
        <f>③回答シート!D38</f>
        <v>0</v>
      </c>
    </row>
    <row r="39" spans="2:21" x14ac:dyDescent="0.4">
      <c r="K39" s="143"/>
      <c r="L39" s="61" t="s">
        <v>72</v>
      </c>
      <c r="M39" s="27">
        <v>4</v>
      </c>
      <c r="N39" s="27"/>
      <c r="O39" s="27">
        <f t="shared" si="0"/>
        <v>4</v>
      </c>
      <c r="P39" s="27"/>
      <c r="Q39" s="27">
        <f>COUNTIF(③回答シート!C39,"4: 出来ている")*4+COUNTIF(③回答シート!C39,"3: どちらかというと出来ている")*3+COUNTIF(③回答シート!C39,"2: どちらかというと出来ていない")*2+COUNTIF(③回答シート!C39,"1: 出来ていない")*1+COUNTIF(③回答シート!C39,"該当しない")*0</f>
        <v>0</v>
      </c>
      <c r="R39" s="27"/>
      <c r="S39" s="27"/>
      <c r="T39" s="27"/>
      <c r="U39" s="85">
        <f>③回答シート!D39</f>
        <v>0</v>
      </c>
    </row>
    <row r="40" spans="2:21" x14ac:dyDescent="0.4">
      <c r="K40" s="143"/>
      <c r="L40" s="62" t="s">
        <v>73</v>
      </c>
      <c r="M40" s="28">
        <v>4</v>
      </c>
      <c r="N40" s="28">
        <f>SUM(M38:M40)</f>
        <v>12</v>
      </c>
      <c r="O40" s="28">
        <f t="shared" si="0"/>
        <v>4</v>
      </c>
      <c r="P40" s="28">
        <f>SUM(O38:O40)</f>
        <v>12</v>
      </c>
      <c r="Q40" s="28">
        <f>COUNTIF(③回答シート!C40,"4: 出来ている")*4+COUNTIF(③回答シート!C40,"3: どちらかというと出来ている")*3+COUNTIF(③回答シート!C40,"2: どちらかというと出来ていない")*2+COUNTIF(③回答シート!C40,"1: 出来ていない")*1+COUNTIF(③回答シート!C40,"該当しない")*0</f>
        <v>0</v>
      </c>
      <c r="R40" s="63">
        <f>N40-P40</f>
        <v>0</v>
      </c>
      <c r="S40" s="64">
        <f>SUM(Q38:Q40)</f>
        <v>0</v>
      </c>
      <c r="T40" s="65" t="str">
        <f>IF(R40=0,"-",S40/R40)</f>
        <v>-</v>
      </c>
      <c r="U40" s="86">
        <f>③回答シート!D40</f>
        <v>0</v>
      </c>
    </row>
    <row r="41" spans="2:21" x14ac:dyDescent="0.4">
      <c r="K41" s="38" t="s">
        <v>75</v>
      </c>
      <c r="L41" s="3"/>
      <c r="M41" s="25">
        <v>4</v>
      </c>
      <c r="N41" s="25">
        <f>SUM(M41)</f>
        <v>4</v>
      </c>
      <c r="O41" s="25">
        <f t="shared" si="0"/>
        <v>4</v>
      </c>
      <c r="P41" s="25">
        <f>O41</f>
        <v>4</v>
      </c>
      <c r="Q41" s="24">
        <f>COUNTIF(③回答シート!C41,"4: 出来ている")*4+COUNTIF(③回答シート!C41,"3: どちらかというと出来ている")*3+COUNTIF(③回答シート!C41,"2: どちらかというと出来ていない")*2+COUNTIF(③回答シート!C41,"1: 出来ていない")*1+COUNTIF(③回答シート!C41,"該当しない")*0</f>
        <v>0</v>
      </c>
      <c r="R41" s="33">
        <f>N41-P41</f>
        <v>0</v>
      </c>
      <c r="S41" s="34">
        <f>Q41</f>
        <v>0</v>
      </c>
      <c r="T41" s="35" t="str">
        <f>IF(R41=0,"-",S41/R41)</f>
        <v>-</v>
      </c>
      <c r="U41" s="87">
        <f>③回答シート!D41</f>
        <v>0</v>
      </c>
    </row>
    <row r="42" spans="2:21" x14ac:dyDescent="0.4">
      <c r="K42" s="58" t="s">
        <v>97</v>
      </c>
      <c r="L42" s="60" t="s">
        <v>76</v>
      </c>
      <c r="M42" s="26">
        <v>4</v>
      </c>
      <c r="N42" s="26"/>
      <c r="O42" s="26">
        <f t="shared" si="0"/>
        <v>4</v>
      </c>
      <c r="P42" s="26"/>
      <c r="Q42" s="26">
        <f>COUNTIF(③回答シート!C42,"4: 出来ている")*4+COUNTIF(③回答シート!C42,"3: どちらかというと出来ている")*3+COUNTIF(③回答シート!C42,"2: どちらかというと出来ていない")*2+COUNTIF(③回答シート!C42,"1: 出来ていない")*1+COUNTIF(③回答シート!C42,"該当しない")*0</f>
        <v>0</v>
      </c>
      <c r="R42" s="26"/>
      <c r="S42" s="26"/>
      <c r="T42" s="26"/>
      <c r="U42" s="84">
        <f>③回答シート!D42</f>
        <v>0</v>
      </c>
    </row>
    <row r="43" spans="2:21" x14ac:dyDescent="0.4">
      <c r="K43" s="58"/>
      <c r="L43" s="61" t="s">
        <v>77</v>
      </c>
      <c r="M43" s="27">
        <v>4</v>
      </c>
      <c r="N43" s="27"/>
      <c r="O43" s="27">
        <f t="shared" si="0"/>
        <v>4</v>
      </c>
      <c r="P43" s="27"/>
      <c r="Q43" s="27">
        <f>COUNTIF(③回答シート!C43,"4: 出来ている")*4+COUNTIF(③回答シート!C43,"3: どちらかというと出来ている")*3+COUNTIF(③回答シート!C43,"2: どちらかというと出来ていない")*2+COUNTIF(③回答シート!C43,"1: 出来ていない")*1+COUNTIF(③回答シート!C43,"該当しない")*0</f>
        <v>0</v>
      </c>
      <c r="R43" s="27"/>
      <c r="S43" s="27"/>
      <c r="T43" s="27"/>
      <c r="U43" s="85">
        <f>③回答シート!D43</f>
        <v>0</v>
      </c>
    </row>
    <row r="44" spans="2:21" x14ac:dyDescent="0.4">
      <c r="K44" s="58"/>
      <c r="L44" s="61" t="s">
        <v>78</v>
      </c>
      <c r="M44" s="27">
        <v>4</v>
      </c>
      <c r="N44" s="27"/>
      <c r="O44" s="27">
        <f t="shared" si="0"/>
        <v>4</v>
      </c>
      <c r="P44" s="27"/>
      <c r="Q44" s="27">
        <f>COUNTIF(③回答シート!C44,"4: 出来ている")*4+COUNTIF(③回答シート!C44,"3: どちらかというと出来ている")*3+COUNTIF(③回答シート!C44,"2: どちらかというと出来ていない")*2+COUNTIF(③回答シート!C44,"1: 出来ていない")*1+COUNTIF(③回答シート!C44,"該当しない")*0</f>
        <v>0</v>
      </c>
      <c r="R44" s="27"/>
      <c r="S44" s="27"/>
      <c r="T44" s="27"/>
      <c r="U44" s="85">
        <f>③回答シート!D44</f>
        <v>0</v>
      </c>
    </row>
    <row r="45" spans="2:21" x14ac:dyDescent="0.4">
      <c r="K45" s="58"/>
      <c r="L45" s="61" t="s">
        <v>79</v>
      </c>
      <c r="M45" s="27">
        <v>4</v>
      </c>
      <c r="N45" s="27"/>
      <c r="O45" s="27">
        <f t="shared" si="0"/>
        <v>4</v>
      </c>
      <c r="P45" s="27"/>
      <c r="Q45" s="27">
        <f>COUNTIF(③回答シート!C45,"4: 出来ている")*4+COUNTIF(③回答シート!C45,"3: どちらかというと出来ている")*3+COUNTIF(③回答シート!C45,"2: どちらかというと出来ていない")*2+COUNTIF(③回答シート!C45,"1: 出来ていない")*1+COUNTIF(③回答シート!C45,"該当しない")*0</f>
        <v>0</v>
      </c>
      <c r="R45" s="27"/>
      <c r="S45" s="27"/>
      <c r="T45" s="27"/>
      <c r="U45" s="85">
        <f>③回答シート!D45</f>
        <v>0</v>
      </c>
    </row>
    <row r="46" spans="2:21" x14ac:dyDescent="0.4">
      <c r="K46" s="59"/>
      <c r="L46" s="69" t="s">
        <v>80</v>
      </c>
      <c r="M46" s="28">
        <v>4</v>
      </c>
      <c r="N46" s="28">
        <f>SUM(M42:M46)</f>
        <v>20</v>
      </c>
      <c r="O46" s="28">
        <f t="shared" si="0"/>
        <v>4</v>
      </c>
      <c r="P46" s="28">
        <f>SUM(O42:O46)</f>
        <v>20</v>
      </c>
      <c r="Q46" s="28">
        <f>COUNTIF(③回答シート!C46,"4: 出来ている")*4+COUNTIF(③回答シート!C46,"3: どちらかというと出来ている")*3+COUNTIF(③回答シート!C46,"2: どちらかというと出来ていない")*2+COUNTIF(③回答シート!C46,"1: 出来ていない")*1+COUNTIF(③回答シート!C46,"該当しない")*0</f>
        <v>0</v>
      </c>
      <c r="R46" s="63">
        <f>N46-P46</f>
        <v>0</v>
      </c>
      <c r="S46" s="64">
        <f>SUM(Q42:Q46)</f>
        <v>0</v>
      </c>
      <c r="T46" s="65" t="str">
        <f>IF(R46=0,"-",S46/R46)</f>
        <v>-</v>
      </c>
      <c r="U46" s="86">
        <f>③回答シート!D46</f>
        <v>0</v>
      </c>
    </row>
  </sheetData>
  <sheetProtection algorithmName="SHA-512" hashValue="gvJuTp/x0pp8uU439cxLhWeYsTt4/tnCNcR/g4yNuJqucm0f/9rovGfbsR8LTWF0FbUM1zQY0DgI0gx/GY5+VA==" saltValue="8udX44P4kI+TREkQoXjnLw==" spinCount="100000" sheet="1" objects="1" scenarios="1"/>
  <mergeCells count="7">
    <mergeCell ref="K2:U2"/>
    <mergeCell ref="K38:K40"/>
    <mergeCell ref="K5:K11"/>
    <mergeCell ref="K12:K20"/>
    <mergeCell ref="K21:K27"/>
    <mergeCell ref="K28:K34"/>
    <mergeCell ref="K35:K37"/>
  </mergeCells>
  <phoneticPr fontId="1"/>
  <dataValidations count="1">
    <dataValidation type="list" allowBlank="1" showInputMessage="1" showErrorMessage="1" sqref="W4" xr:uid="{0FC371AE-2147-48F7-80DF-214D27A1B6C2}">
      <formula1>$M$4:$M$10</formula1>
    </dataValidation>
  </dataValidations>
  <printOptions horizontalCentered="1"/>
  <pageMargins left="0.70866141732283472" right="0.70866141732283472" top="0.74803149606299213" bottom="0.74803149606299213" header="0.31496062992125984" footer="0.31496062992125984"/>
  <pageSetup paperSize="9" scale="86"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BCAE8-E68F-4559-8CC1-52245B2FEE2B}">
  <sheetPr>
    <pageSetUpPr fitToPage="1"/>
  </sheetPr>
  <dimension ref="A1:N46"/>
  <sheetViews>
    <sheetView view="pageBreakPreview" zoomScaleNormal="100" zoomScaleSheetLayoutView="100" workbookViewId="0">
      <pane ySplit="2" topLeftCell="A12" activePane="bottomLeft" state="frozen"/>
      <selection pane="bottomLeft"/>
    </sheetView>
  </sheetViews>
  <sheetFormatPr defaultColWidth="9" defaultRowHeight="18.75" x14ac:dyDescent="0.4"/>
  <cols>
    <col min="1" max="1" width="27.125" style="1" customWidth="1"/>
    <col min="2" max="2" width="56.75" style="1" bestFit="1" customWidth="1"/>
    <col min="3" max="10" width="12.625" style="1" customWidth="1"/>
    <col min="11" max="11" width="36.375" style="1" customWidth="1"/>
    <col min="12" max="12" width="9" style="1"/>
    <col min="13" max="13" width="36.875" style="1" customWidth="1"/>
    <col min="14" max="16384" width="9" style="1"/>
  </cols>
  <sheetData>
    <row r="1" spans="1:14" ht="19.5" x14ac:dyDescent="0.4">
      <c r="A1" s="17" t="s">
        <v>105</v>
      </c>
      <c r="K1" s="5"/>
    </row>
    <row r="2" spans="1:14" ht="34.5" customHeight="1" x14ac:dyDescent="0.4">
      <c r="A2" s="142" t="s">
        <v>121</v>
      </c>
      <c r="B2" s="142"/>
      <c r="C2" s="142"/>
      <c r="D2" s="142"/>
      <c r="E2" s="142"/>
      <c r="F2" s="142"/>
      <c r="G2" s="142"/>
      <c r="H2" s="142"/>
      <c r="I2" s="142"/>
      <c r="J2" s="142"/>
      <c r="K2" s="142"/>
    </row>
    <row r="3" spans="1:14" s="2" customFormat="1" ht="57.75" customHeight="1" x14ac:dyDescent="0.4">
      <c r="A3" s="15" t="s">
        <v>0</v>
      </c>
      <c r="B3" s="15" t="s">
        <v>2</v>
      </c>
      <c r="C3" s="70" t="s">
        <v>106</v>
      </c>
      <c r="D3" s="71" t="s">
        <v>107</v>
      </c>
      <c r="E3" s="71" t="s">
        <v>109</v>
      </c>
      <c r="F3" s="71" t="s">
        <v>110</v>
      </c>
      <c r="G3" s="70" t="s">
        <v>111</v>
      </c>
      <c r="H3" s="42" t="s">
        <v>112</v>
      </c>
      <c r="I3" s="44" t="s">
        <v>108</v>
      </c>
      <c r="J3" s="43" t="s">
        <v>113</v>
      </c>
      <c r="K3" s="72" t="s">
        <v>126</v>
      </c>
      <c r="L3" s="13"/>
      <c r="M3" s="13"/>
      <c r="N3" s="13"/>
    </row>
    <row r="4" spans="1:14" s="13" customFormat="1" x14ac:dyDescent="0.4">
      <c r="A4" s="57" t="s">
        <v>40</v>
      </c>
      <c r="B4" s="14"/>
      <c r="C4" s="23">
        <f>④集計結果!M4</f>
        <v>4</v>
      </c>
      <c r="D4" s="23">
        <f>④集計結果!N4</f>
        <v>4</v>
      </c>
      <c r="E4" s="23">
        <f>④集計結果!O4</f>
        <v>4</v>
      </c>
      <c r="F4" s="23">
        <f>④集計結果!P4</f>
        <v>4</v>
      </c>
      <c r="G4" s="23">
        <f>④集計結果!Q4</f>
        <v>0</v>
      </c>
      <c r="H4" s="33">
        <f>④集計結果!R4</f>
        <v>0</v>
      </c>
      <c r="I4" s="34">
        <f>④集計結果!S4</f>
        <v>0</v>
      </c>
      <c r="J4" s="35" t="str">
        <f>④集計結果!T4</f>
        <v>-</v>
      </c>
      <c r="K4" s="83">
        <f>④集計結果!U4</f>
        <v>0</v>
      </c>
    </row>
    <row r="5" spans="1:14" x14ac:dyDescent="0.4">
      <c r="A5" s="144" t="s">
        <v>41</v>
      </c>
      <c r="B5" s="60" t="s">
        <v>33</v>
      </c>
      <c r="C5" s="26">
        <f>④集計結果!M5</f>
        <v>4</v>
      </c>
      <c r="D5" s="26"/>
      <c r="E5" s="26">
        <f>④集計結果!O5</f>
        <v>4</v>
      </c>
      <c r="F5" s="26"/>
      <c r="G5" s="26">
        <f>④集計結果!Q5</f>
        <v>0</v>
      </c>
      <c r="H5" s="26"/>
      <c r="I5" s="26"/>
      <c r="J5" s="26"/>
      <c r="K5" s="84">
        <f>④集計結果!U5</f>
        <v>0</v>
      </c>
      <c r="M5" s="16"/>
      <c r="N5" s="16"/>
    </row>
    <row r="6" spans="1:14" x14ac:dyDescent="0.4">
      <c r="A6" s="145"/>
      <c r="B6" s="61" t="s">
        <v>34</v>
      </c>
      <c r="C6" s="27">
        <f>④集計結果!M6</f>
        <v>4</v>
      </c>
      <c r="D6" s="27"/>
      <c r="E6" s="27">
        <f>④集計結果!O6</f>
        <v>4</v>
      </c>
      <c r="F6" s="27"/>
      <c r="G6" s="27">
        <f>④集計結果!Q6</f>
        <v>0</v>
      </c>
      <c r="H6" s="27"/>
      <c r="I6" s="27"/>
      <c r="J6" s="27"/>
      <c r="K6" s="85">
        <f>④集計結果!U6</f>
        <v>0</v>
      </c>
      <c r="M6" s="16"/>
      <c r="N6" s="16"/>
    </row>
    <row r="7" spans="1:14" x14ac:dyDescent="0.4">
      <c r="A7" s="145"/>
      <c r="B7" s="61" t="s">
        <v>35</v>
      </c>
      <c r="C7" s="27">
        <f>④集計結果!M7</f>
        <v>4</v>
      </c>
      <c r="D7" s="27"/>
      <c r="E7" s="27">
        <f>④集計結果!O7</f>
        <v>4</v>
      </c>
      <c r="F7" s="27"/>
      <c r="G7" s="27">
        <f>④集計結果!Q7</f>
        <v>0</v>
      </c>
      <c r="H7" s="27"/>
      <c r="I7" s="27"/>
      <c r="J7" s="27"/>
      <c r="K7" s="85">
        <f>④集計結果!U7</f>
        <v>0</v>
      </c>
      <c r="M7" s="16"/>
      <c r="N7" s="16"/>
    </row>
    <row r="8" spans="1:14" x14ac:dyDescent="0.4">
      <c r="A8" s="145"/>
      <c r="B8" s="61" t="s">
        <v>36</v>
      </c>
      <c r="C8" s="27">
        <f>④集計結果!M8</f>
        <v>4</v>
      </c>
      <c r="D8" s="27"/>
      <c r="E8" s="27">
        <f>④集計結果!O8</f>
        <v>4</v>
      </c>
      <c r="F8" s="27"/>
      <c r="G8" s="27">
        <f>④集計結果!Q8</f>
        <v>0</v>
      </c>
      <c r="H8" s="27"/>
      <c r="I8" s="27"/>
      <c r="J8" s="27"/>
      <c r="K8" s="85">
        <f>④集計結果!U8</f>
        <v>0</v>
      </c>
      <c r="M8" s="16"/>
      <c r="N8" s="16"/>
    </row>
    <row r="9" spans="1:14" x14ac:dyDescent="0.4">
      <c r="A9" s="145"/>
      <c r="B9" s="61" t="s">
        <v>37</v>
      </c>
      <c r="C9" s="27">
        <f>④集計結果!M9</f>
        <v>4</v>
      </c>
      <c r="D9" s="27"/>
      <c r="E9" s="27">
        <f>④集計結果!O9</f>
        <v>4</v>
      </c>
      <c r="F9" s="27"/>
      <c r="G9" s="27">
        <f>④集計結果!Q9</f>
        <v>0</v>
      </c>
      <c r="H9" s="27"/>
      <c r="I9" s="27"/>
      <c r="J9" s="27"/>
      <c r="K9" s="85">
        <f>④集計結果!U9</f>
        <v>0</v>
      </c>
      <c r="M9" s="16"/>
      <c r="N9" s="16"/>
    </row>
    <row r="10" spans="1:14" x14ac:dyDescent="0.4">
      <c r="A10" s="145"/>
      <c r="B10" s="61" t="s">
        <v>38</v>
      </c>
      <c r="C10" s="27">
        <f>④集計結果!M10</f>
        <v>4</v>
      </c>
      <c r="D10" s="27"/>
      <c r="E10" s="27">
        <f>④集計結果!O10</f>
        <v>4</v>
      </c>
      <c r="F10" s="27"/>
      <c r="G10" s="27">
        <f>④集計結果!Q10</f>
        <v>0</v>
      </c>
      <c r="H10" s="27"/>
      <c r="I10" s="27"/>
      <c r="J10" s="27"/>
      <c r="K10" s="85">
        <f>④集計結果!U10</f>
        <v>0</v>
      </c>
      <c r="M10" s="16"/>
      <c r="N10" s="16"/>
    </row>
    <row r="11" spans="1:14" x14ac:dyDescent="0.4">
      <c r="A11" s="146"/>
      <c r="B11" s="62" t="s">
        <v>39</v>
      </c>
      <c r="C11" s="28">
        <f>④集計結果!M11</f>
        <v>4</v>
      </c>
      <c r="D11" s="28">
        <f>④集計結果!N11</f>
        <v>28</v>
      </c>
      <c r="E11" s="28">
        <f>④集計結果!O11</f>
        <v>4</v>
      </c>
      <c r="F11" s="28">
        <f>④集計結果!P11</f>
        <v>28</v>
      </c>
      <c r="G11" s="28">
        <f>④集計結果!Q11</f>
        <v>0</v>
      </c>
      <c r="H11" s="63">
        <f>④集計結果!R11</f>
        <v>0</v>
      </c>
      <c r="I11" s="64">
        <f>④集計結果!S11</f>
        <v>0</v>
      </c>
      <c r="J11" s="65" t="str">
        <f>④集計結果!T11</f>
        <v>-</v>
      </c>
      <c r="K11" s="86">
        <f>④集計結果!U11</f>
        <v>0</v>
      </c>
    </row>
    <row r="12" spans="1:14" x14ac:dyDescent="0.4">
      <c r="A12" s="143" t="s">
        <v>42</v>
      </c>
      <c r="B12" s="60" t="s">
        <v>116</v>
      </c>
      <c r="C12" s="26">
        <f>④集計結果!M12</f>
        <v>4</v>
      </c>
      <c r="D12" s="26"/>
      <c r="E12" s="26">
        <f>④集計結果!O12</f>
        <v>4</v>
      </c>
      <c r="F12" s="26"/>
      <c r="G12" s="26">
        <f>④集計結果!Q12</f>
        <v>0</v>
      </c>
      <c r="H12" s="26"/>
      <c r="I12" s="26"/>
      <c r="J12" s="26"/>
      <c r="K12" s="84">
        <f>④集計結果!U12</f>
        <v>0</v>
      </c>
    </row>
    <row r="13" spans="1:14" x14ac:dyDescent="0.4">
      <c r="A13" s="143"/>
      <c r="B13" s="61" t="s">
        <v>44</v>
      </c>
      <c r="C13" s="27">
        <f>④集計結果!M13</f>
        <v>4</v>
      </c>
      <c r="D13" s="27"/>
      <c r="E13" s="27">
        <f>④集計結果!O13</f>
        <v>4</v>
      </c>
      <c r="F13" s="27"/>
      <c r="G13" s="27">
        <f>④集計結果!Q13</f>
        <v>0</v>
      </c>
      <c r="H13" s="27"/>
      <c r="I13" s="27"/>
      <c r="J13" s="27"/>
      <c r="K13" s="85">
        <f>④集計結果!U13</f>
        <v>0</v>
      </c>
    </row>
    <row r="14" spans="1:14" x14ac:dyDescent="0.4">
      <c r="A14" s="143"/>
      <c r="B14" s="61" t="s">
        <v>45</v>
      </c>
      <c r="C14" s="27">
        <f>④集計結果!M14</f>
        <v>4</v>
      </c>
      <c r="D14" s="27"/>
      <c r="E14" s="27">
        <f>④集計結果!O14</f>
        <v>4</v>
      </c>
      <c r="F14" s="27"/>
      <c r="G14" s="27">
        <f>④集計結果!Q14</f>
        <v>0</v>
      </c>
      <c r="H14" s="27"/>
      <c r="I14" s="27"/>
      <c r="J14" s="27"/>
      <c r="K14" s="85">
        <f>④集計結果!U14</f>
        <v>0</v>
      </c>
    </row>
    <row r="15" spans="1:14" x14ac:dyDescent="0.4">
      <c r="A15" s="143"/>
      <c r="B15" s="61" t="s">
        <v>46</v>
      </c>
      <c r="C15" s="27">
        <f>④集計結果!M15</f>
        <v>4</v>
      </c>
      <c r="D15" s="27"/>
      <c r="E15" s="27">
        <f>④集計結果!O15</f>
        <v>4</v>
      </c>
      <c r="F15" s="27"/>
      <c r="G15" s="27">
        <f>④集計結果!Q15</f>
        <v>0</v>
      </c>
      <c r="H15" s="27"/>
      <c r="I15" s="27"/>
      <c r="J15" s="27"/>
      <c r="K15" s="85">
        <f>④集計結果!U15</f>
        <v>0</v>
      </c>
    </row>
    <row r="16" spans="1:14" x14ac:dyDescent="0.4">
      <c r="A16" s="143"/>
      <c r="B16" s="61" t="s">
        <v>47</v>
      </c>
      <c r="C16" s="27">
        <f>④集計結果!M16</f>
        <v>4</v>
      </c>
      <c r="D16" s="27"/>
      <c r="E16" s="27">
        <f>④集計結果!O16</f>
        <v>4</v>
      </c>
      <c r="F16" s="27"/>
      <c r="G16" s="27">
        <f>④集計結果!Q16</f>
        <v>0</v>
      </c>
      <c r="H16" s="27"/>
      <c r="I16" s="27"/>
      <c r="J16" s="27"/>
      <c r="K16" s="85">
        <f>④集計結果!U16</f>
        <v>0</v>
      </c>
    </row>
    <row r="17" spans="1:11" x14ac:dyDescent="0.4">
      <c r="A17" s="143"/>
      <c r="B17" s="61" t="s">
        <v>48</v>
      </c>
      <c r="C17" s="27">
        <f>④集計結果!M17</f>
        <v>4</v>
      </c>
      <c r="D17" s="27"/>
      <c r="E17" s="27">
        <f>④集計結果!O17</f>
        <v>4</v>
      </c>
      <c r="F17" s="27"/>
      <c r="G17" s="27">
        <f>④集計結果!Q17</f>
        <v>0</v>
      </c>
      <c r="H17" s="27"/>
      <c r="I17" s="27"/>
      <c r="J17" s="27"/>
      <c r="K17" s="85">
        <f>④集計結果!U17</f>
        <v>0</v>
      </c>
    </row>
    <row r="18" spans="1:11" x14ac:dyDescent="0.4">
      <c r="A18" s="143"/>
      <c r="B18" s="61" t="s">
        <v>49</v>
      </c>
      <c r="C18" s="27">
        <f>④集計結果!M18</f>
        <v>4</v>
      </c>
      <c r="D18" s="27"/>
      <c r="E18" s="27">
        <f>④集計結果!O18</f>
        <v>4</v>
      </c>
      <c r="F18" s="27"/>
      <c r="G18" s="27">
        <f>④集計結果!Q18</f>
        <v>0</v>
      </c>
      <c r="H18" s="27"/>
      <c r="I18" s="27"/>
      <c r="J18" s="27"/>
      <c r="K18" s="85">
        <f>④集計結果!U18</f>
        <v>0</v>
      </c>
    </row>
    <row r="19" spans="1:11" x14ac:dyDescent="0.4">
      <c r="A19" s="143"/>
      <c r="B19" s="61" t="s">
        <v>50</v>
      </c>
      <c r="C19" s="27">
        <f>④集計結果!M19</f>
        <v>4</v>
      </c>
      <c r="D19" s="27"/>
      <c r="E19" s="27">
        <f>④集計結果!O19</f>
        <v>4</v>
      </c>
      <c r="F19" s="27"/>
      <c r="G19" s="27">
        <f>④集計結果!Q19</f>
        <v>0</v>
      </c>
      <c r="H19" s="27"/>
      <c r="I19" s="27"/>
      <c r="J19" s="27"/>
      <c r="K19" s="85">
        <f>④集計結果!U19</f>
        <v>0</v>
      </c>
    </row>
    <row r="20" spans="1:11" x14ac:dyDescent="0.4">
      <c r="A20" s="143"/>
      <c r="B20" s="62" t="s">
        <v>51</v>
      </c>
      <c r="C20" s="28">
        <f>④集計結果!M20</f>
        <v>4</v>
      </c>
      <c r="D20" s="28">
        <f>④集計結果!N20</f>
        <v>36</v>
      </c>
      <c r="E20" s="28">
        <f>④集計結果!O20</f>
        <v>4</v>
      </c>
      <c r="F20" s="28">
        <f>④集計結果!P20</f>
        <v>36</v>
      </c>
      <c r="G20" s="28">
        <f>④集計結果!Q20</f>
        <v>0</v>
      </c>
      <c r="H20" s="63">
        <f>④集計結果!R20</f>
        <v>0</v>
      </c>
      <c r="I20" s="64">
        <f>④集計結果!S20</f>
        <v>0</v>
      </c>
      <c r="J20" s="65" t="str">
        <f>④集計結果!T20</f>
        <v>-</v>
      </c>
      <c r="K20" s="86">
        <f>④集計結果!U20</f>
        <v>0</v>
      </c>
    </row>
    <row r="21" spans="1:11" x14ac:dyDescent="0.4">
      <c r="A21" s="144" t="s">
        <v>83</v>
      </c>
      <c r="B21" s="66" t="s">
        <v>52</v>
      </c>
      <c r="C21" s="26">
        <f>④集計結果!M21</f>
        <v>4</v>
      </c>
      <c r="D21" s="26"/>
      <c r="E21" s="26">
        <f>④集計結果!O21</f>
        <v>4</v>
      </c>
      <c r="F21" s="26"/>
      <c r="G21" s="26">
        <f>④集計結果!Q21</f>
        <v>0</v>
      </c>
      <c r="H21" s="26"/>
      <c r="I21" s="26"/>
      <c r="J21" s="26"/>
      <c r="K21" s="84">
        <f>④集計結果!U21</f>
        <v>0</v>
      </c>
    </row>
    <row r="22" spans="1:11" x14ac:dyDescent="0.4">
      <c r="A22" s="145"/>
      <c r="B22" s="67" t="s">
        <v>53</v>
      </c>
      <c r="C22" s="27">
        <f>④集計結果!M22</f>
        <v>4</v>
      </c>
      <c r="D22" s="27"/>
      <c r="E22" s="27">
        <f>④集計結果!O22</f>
        <v>4</v>
      </c>
      <c r="F22" s="27"/>
      <c r="G22" s="27">
        <f>④集計結果!Q22</f>
        <v>0</v>
      </c>
      <c r="H22" s="27"/>
      <c r="I22" s="27"/>
      <c r="J22" s="27"/>
      <c r="K22" s="85">
        <f>④集計結果!U22</f>
        <v>0</v>
      </c>
    </row>
    <row r="23" spans="1:11" x14ac:dyDescent="0.4">
      <c r="A23" s="145"/>
      <c r="B23" s="67" t="s">
        <v>54</v>
      </c>
      <c r="C23" s="27">
        <f>④集計結果!M23</f>
        <v>4</v>
      </c>
      <c r="D23" s="27"/>
      <c r="E23" s="27">
        <f>④集計結果!O23</f>
        <v>4</v>
      </c>
      <c r="F23" s="27"/>
      <c r="G23" s="27">
        <f>④集計結果!Q23</f>
        <v>0</v>
      </c>
      <c r="H23" s="27"/>
      <c r="I23" s="27"/>
      <c r="J23" s="27"/>
      <c r="K23" s="85">
        <f>④集計結果!U23</f>
        <v>0</v>
      </c>
    </row>
    <row r="24" spans="1:11" x14ac:dyDescent="0.4">
      <c r="A24" s="145"/>
      <c r="B24" s="67" t="s">
        <v>55</v>
      </c>
      <c r="C24" s="27">
        <f>④集計結果!M24</f>
        <v>4</v>
      </c>
      <c r="D24" s="27"/>
      <c r="E24" s="27">
        <f>④集計結果!O24</f>
        <v>4</v>
      </c>
      <c r="F24" s="27"/>
      <c r="G24" s="27">
        <f>④集計結果!Q24</f>
        <v>0</v>
      </c>
      <c r="H24" s="27"/>
      <c r="I24" s="27"/>
      <c r="J24" s="27"/>
      <c r="K24" s="85">
        <f>④集計結果!U24</f>
        <v>0</v>
      </c>
    </row>
    <row r="25" spans="1:11" x14ac:dyDescent="0.4">
      <c r="A25" s="145"/>
      <c r="B25" s="67" t="s">
        <v>56</v>
      </c>
      <c r="C25" s="27">
        <f>④集計結果!M25</f>
        <v>4</v>
      </c>
      <c r="D25" s="27"/>
      <c r="E25" s="27">
        <f>④集計結果!O25</f>
        <v>4</v>
      </c>
      <c r="F25" s="27"/>
      <c r="G25" s="27">
        <f>④集計結果!Q25</f>
        <v>0</v>
      </c>
      <c r="H25" s="27"/>
      <c r="I25" s="27"/>
      <c r="J25" s="27"/>
      <c r="K25" s="85">
        <f>④集計結果!U25</f>
        <v>0</v>
      </c>
    </row>
    <row r="26" spans="1:11" x14ac:dyDescent="0.4">
      <c r="A26" s="145"/>
      <c r="B26" s="67" t="s">
        <v>57</v>
      </c>
      <c r="C26" s="27">
        <f>④集計結果!M26</f>
        <v>4</v>
      </c>
      <c r="D26" s="27"/>
      <c r="E26" s="27">
        <f>④集計結果!O26</f>
        <v>4</v>
      </c>
      <c r="F26" s="27"/>
      <c r="G26" s="27">
        <f>④集計結果!Q26</f>
        <v>0</v>
      </c>
      <c r="H26" s="27"/>
      <c r="I26" s="27"/>
      <c r="J26" s="27"/>
      <c r="K26" s="85">
        <f>④集計結果!U26</f>
        <v>0</v>
      </c>
    </row>
    <row r="27" spans="1:11" x14ac:dyDescent="0.4">
      <c r="A27" s="146"/>
      <c r="B27" s="68" t="s">
        <v>58</v>
      </c>
      <c r="C27" s="28">
        <f>④集計結果!M27</f>
        <v>4</v>
      </c>
      <c r="D27" s="28">
        <f>④集計結果!N27</f>
        <v>28</v>
      </c>
      <c r="E27" s="28">
        <f>④集計結果!O27</f>
        <v>4</v>
      </c>
      <c r="F27" s="28">
        <f>④集計結果!P27</f>
        <v>28</v>
      </c>
      <c r="G27" s="28">
        <f>④集計結果!Q27</f>
        <v>0</v>
      </c>
      <c r="H27" s="63">
        <f>④集計結果!R27</f>
        <v>0</v>
      </c>
      <c r="I27" s="64">
        <f>④集計結果!S27</f>
        <v>0</v>
      </c>
      <c r="J27" s="65" t="str">
        <f>④集計結果!T27</f>
        <v>-</v>
      </c>
      <c r="K27" s="86">
        <f>④集計結果!U27</f>
        <v>0</v>
      </c>
    </row>
    <row r="28" spans="1:11" x14ac:dyDescent="0.4">
      <c r="A28" s="144" t="s">
        <v>59</v>
      </c>
      <c r="B28" s="60" t="s">
        <v>60</v>
      </c>
      <c r="C28" s="26">
        <f>④集計結果!M28</f>
        <v>4</v>
      </c>
      <c r="D28" s="26"/>
      <c r="E28" s="26">
        <f>④集計結果!O28</f>
        <v>4</v>
      </c>
      <c r="F28" s="26"/>
      <c r="G28" s="26">
        <f>④集計結果!Q28</f>
        <v>0</v>
      </c>
      <c r="H28" s="26"/>
      <c r="I28" s="26"/>
      <c r="J28" s="26"/>
      <c r="K28" s="84">
        <f>④集計結果!U28</f>
        <v>0</v>
      </c>
    </row>
    <row r="29" spans="1:11" x14ac:dyDescent="0.4">
      <c r="A29" s="145"/>
      <c r="B29" s="61" t="s">
        <v>61</v>
      </c>
      <c r="C29" s="27">
        <f>④集計結果!M29</f>
        <v>4</v>
      </c>
      <c r="D29" s="27"/>
      <c r="E29" s="27">
        <f>④集計結果!O29</f>
        <v>4</v>
      </c>
      <c r="F29" s="27"/>
      <c r="G29" s="27">
        <f>④集計結果!Q29</f>
        <v>0</v>
      </c>
      <c r="H29" s="27"/>
      <c r="I29" s="27"/>
      <c r="J29" s="27"/>
      <c r="K29" s="85">
        <f>④集計結果!U29</f>
        <v>0</v>
      </c>
    </row>
    <row r="30" spans="1:11" x14ac:dyDescent="0.4">
      <c r="A30" s="145"/>
      <c r="B30" s="61" t="s">
        <v>62</v>
      </c>
      <c r="C30" s="27">
        <f>④集計結果!M30</f>
        <v>4</v>
      </c>
      <c r="D30" s="27"/>
      <c r="E30" s="27">
        <f>④集計結果!O30</f>
        <v>4</v>
      </c>
      <c r="F30" s="27"/>
      <c r="G30" s="27">
        <f>④集計結果!Q30</f>
        <v>0</v>
      </c>
      <c r="H30" s="27"/>
      <c r="I30" s="27"/>
      <c r="J30" s="27"/>
      <c r="K30" s="85">
        <f>④集計結果!U30</f>
        <v>0</v>
      </c>
    </row>
    <row r="31" spans="1:11" x14ac:dyDescent="0.4">
      <c r="A31" s="145"/>
      <c r="B31" s="61" t="s">
        <v>63</v>
      </c>
      <c r="C31" s="27">
        <f>④集計結果!M31</f>
        <v>4</v>
      </c>
      <c r="D31" s="27"/>
      <c r="E31" s="27">
        <f>④集計結果!O31</f>
        <v>4</v>
      </c>
      <c r="F31" s="27"/>
      <c r="G31" s="27">
        <f>④集計結果!Q31</f>
        <v>0</v>
      </c>
      <c r="H31" s="27"/>
      <c r="I31" s="27"/>
      <c r="J31" s="27"/>
      <c r="K31" s="85">
        <f>④集計結果!U31</f>
        <v>0</v>
      </c>
    </row>
    <row r="32" spans="1:11" x14ac:dyDescent="0.4">
      <c r="A32" s="145"/>
      <c r="B32" s="61" t="s">
        <v>64</v>
      </c>
      <c r="C32" s="27">
        <f>④集計結果!M32</f>
        <v>4</v>
      </c>
      <c r="D32" s="27"/>
      <c r="E32" s="27">
        <f>④集計結果!O32</f>
        <v>4</v>
      </c>
      <c r="F32" s="27"/>
      <c r="G32" s="27">
        <f>④集計結果!Q32</f>
        <v>0</v>
      </c>
      <c r="H32" s="27"/>
      <c r="I32" s="27"/>
      <c r="J32" s="27"/>
      <c r="K32" s="85">
        <f>④集計結果!U32</f>
        <v>0</v>
      </c>
    </row>
    <row r="33" spans="1:11" x14ac:dyDescent="0.4">
      <c r="A33" s="145"/>
      <c r="B33" s="61" t="s">
        <v>65</v>
      </c>
      <c r="C33" s="27">
        <f>④集計結果!M33</f>
        <v>4</v>
      </c>
      <c r="D33" s="27"/>
      <c r="E33" s="27">
        <f>④集計結果!O33</f>
        <v>4</v>
      </c>
      <c r="F33" s="27"/>
      <c r="G33" s="27">
        <f>④集計結果!Q33</f>
        <v>0</v>
      </c>
      <c r="H33" s="27"/>
      <c r="I33" s="27"/>
      <c r="J33" s="27"/>
      <c r="K33" s="85">
        <f>④集計結果!U33</f>
        <v>0</v>
      </c>
    </row>
    <row r="34" spans="1:11" x14ac:dyDescent="0.4">
      <c r="A34" s="146"/>
      <c r="B34" s="62" t="s">
        <v>66</v>
      </c>
      <c r="C34" s="28">
        <f>④集計結果!M34</f>
        <v>4</v>
      </c>
      <c r="D34" s="28">
        <f>④集計結果!N34</f>
        <v>28</v>
      </c>
      <c r="E34" s="28">
        <f>④集計結果!O34</f>
        <v>4</v>
      </c>
      <c r="F34" s="28">
        <f>④集計結果!P34</f>
        <v>28</v>
      </c>
      <c r="G34" s="28">
        <f>④集計結果!Q34</f>
        <v>0</v>
      </c>
      <c r="H34" s="63">
        <f>④集計結果!R34</f>
        <v>0</v>
      </c>
      <c r="I34" s="64">
        <f>④集計結果!S34</f>
        <v>0</v>
      </c>
      <c r="J34" s="65" t="str">
        <f>④集計結果!T34</f>
        <v>-</v>
      </c>
      <c r="K34" s="86">
        <f>④集計結果!U34</f>
        <v>0</v>
      </c>
    </row>
    <row r="35" spans="1:11" x14ac:dyDescent="0.4">
      <c r="A35" s="144" t="s">
        <v>67</v>
      </c>
      <c r="B35" s="60" t="s">
        <v>68</v>
      </c>
      <c r="C35" s="26">
        <f>④集計結果!M35</f>
        <v>4</v>
      </c>
      <c r="D35" s="26"/>
      <c r="E35" s="26">
        <f>④集計結果!O35</f>
        <v>4</v>
      </c>
      <c r="F35" s="26"/>
      <c r="G35" s="26">
        <f>④集計結果!Q35</f>
        <v>0</v>
      </c>
      <c r="H35" s="26"/>
      <c r="I35" s="26"/>
      <c r="J35" s="26"/>
      <c r="K35" s="84">
        <f>④集計結果!U35</f>
        <v>0</v>
      </c>
    </row>
    <row r="36" spans="1:11" x14ac:dyDescent="0.4">
      <c r="A36" s="145"/>
      <c r="B36" s="61" t="s">
        <v>69</v>
      </c>
      <c r="C36" s="27">
        <f>④集計結果!M36</f>
        <v>4</v>
      </c>
      <c r="D36" s="27"/>
      <c r="E36" s="27">
        <f>④集計結果!O36</f>
        <v>4</v>
      </c>
      <c r="F36" s="27"/>
      <c r="G36" s="27">
        <f>④集計結果!Q36</f>
        <v>0</v>
      </c>
      <c r="H36" s="27"/>
      <c r="I36" s="27"/>
      <c r="J36" s="27"/>
      <c r="K36" s="85">
        <f>④集計結果!U36</f>
        <v>0</v>
      </c>
    </row>
    <row r="37" spans="1:11" x14ac:dyDescent="0.4">
      <c r="A37" s="146"/>
      <c r="B37" s="62" t="s">
        <v>70</v>
      </c>
      <c r="C37" s="28">
        <f>④集計結果!M37</f>
        <v>4</v>
      </c>
      <c r="D37" s="28">
        <f>④集計結果!N37</f>
        <v>12</v>
      </c>
      <c r="E37" s="28">
        <f>④集計結果!O37</f>
        <v>4</v>
      </c>
      <c r="F37" s="28">
        <f>④集計結果!P37</f>
        <v>12</v>
      </c>
      <c r="G37" s="28">
        <f>④集計結果!Q37</f>
        <v>0</v>
      </c>
      <c r="H37" s="63">
        <f>④集計結果!R37</f>
        <v>0</v>
      </c>
      <c r="I37" s="64">
        <f>④集計結果!S37</f>
        <v>0</v>
      </c>
      <c r="J37" s="65" t="str">
        <f>④集計結果!T37</f>
        <v>-</v>
      </c>
      <c r="K37" s="86">
        <f>④集計結果!U37</f>
        <v>0</v>
      </c>
    </row>
    <row r="38" spans="1:11" x14ac:dyDescent="0.4">
      <c r="A38" s="143" t="s">
        <v>74</v>
      </c>
      <c r="B38" s="60" t="s">
        <v>71</v>
      </c>
      <c r="C38" s="26">
        <f>④集計結果!M38</f>
        <v>4</v>
      </c>
      <c r="D38" s="26"/>
      <c r="E38" s="26">
        <f>④集計結果!O38</f>
        <v>4</v>
      </c>
      <c r="F38" s="26"/>
      <c r="G38" s="26">
        <f>④集計結果!Q38</f>
        <v>0</v>
      </c>
      <c r="H38" s="26"/>
      <c r="I38" s="26"/>
      <c r="J38" s="26"/>
      <c r="K38" s="84">
        <f>④集計結果!U38</f>
        <v>0</v>
      </c>
    </row>
    <row r="39" spans="1:11" x14ac:dyDescent="0.4">
      <c r="A39" s="143"/>
      <c r="B39" s="61" t="s">
        <v>72</v>
      </c>
      <c r="C39" s="27">
        <f>④集計結果!M39</f>
        <v>4</v>
      </c>
      <c r="D39" s="27"/>
      <c r="E39" s="27">
        <f>④集計結果!O39</f>
        <v>4</v>
      </c>
      <c r="F39" s="27"/>
      <c r="G39" s="27">
        <f>④集計結果!Q39</f>
        <v>0</v>
      </c>
      <c r="H39" s="27"/>
      <c r="I39" s="27"/>
      <c r="J39" s="27"/>
      <c r="K39" s="85">
        <f>④集計結果!U39</f>
        <v>0</v>
      </c>
    </row>
    <row r="40" spans="1:11" x14ac:dyDescent="0.4">
      <c r="A40" s="143"/>
      <c r="B40" s="62" t="s">
        <v>73</v>
      </c>
      <c r="C40" s="28">
        <f>④集計結果!M40</f>
        <v>4</v>
      </c>
      <c r="D40" s="28">
        <f>④集計結果!N40</f>
        <v>12</v>
      </c>
      <c r="E40" s="28">
        <f>④集計結果!O40</f>
        <v>4</v>
      </c>
      <c r="F40" s="28">
        <f>④集計結果!P40</f>
        <v>12</v>
      </c>
      <c r="G40" s="28">
        <f>④集計結果!Q40</f>
        <v>0</v>
      </c>
      <c r="H40" s="63">
        <f>④集計結果!R40</f>
        <v>0</v>
      </c>
      <c r="I40" s="64">
        <f>④集計結果!S40</f>
        <v>0</v>
      </c>
      <c r="J40" s="65" t="str">
        <f>④集計結果!T40</f>
        <v>-</v>
      </c>
      <c r="K40" s="86">
        <f>④集計結果!U40</f>
        <v>0</v>
      </c>
    </row>
    <row r="41" spans="1:11" x14ac:dyDescent="0.4">
      <c r="A41" s="38" t="s">
        <v>75</v>
      </c>
      <c r="B41" s="3"/>
      <c r="C41" s="25">
        <f>④集計結果!M41</f>
        <v>4</v>
      </c>
      <c r="D41" s="25">
        <f>④集計結果!N41</f>
        <v>4</v>
      </c>
      <c r="E41" s="25">
        <f>④集計結果!O41</f>
        <v>4</v>
      </c>
      <c r="F41" s="25">
        <f>④集計結果!P41</f>
        <v>4</v>
      </c>
      <c r="G41" s="24">
        <f>④集計結果!Q41</f>
        <v>0</v>
      </c>
      <c r="H41" s="33">
        <f>④集計結果!R41</f>
        <v>0</v>
      </c>
      <c r="I41" s="34">
        <f>④集計結果!S41</f>
        <v>0</v>
      </c>
      <c r="J41" s="35" t="str">
        <f>④集計結果!T41</f>
        <v>-</v>
      </c>
      <c r="K41" s="87">
        <f>④集計結果!U41</f>
        <v>0</v>
      </c>
    </row>
    <row r="42" spans="1:11" x14ac:dyDescent="0.4">
      <c r="A42" s="58" t="s">
        <v>97</v>
      </c>
      <c r="B42" s="60" t="s">
        <v>76</v>
      </c>
      <c r="C42" s="26">
        <f>④集計結果!M42</f>
        <v>4</v>
      </c>
      <c r="D42" s="26"/>
      <c r="E42" s="26">
        <f>④集計結果!O42</f>
        <v>4</v>
      </c>
      <c r="F42" s="26"/>
      <c r="G42" s="26">
        <f>④集計結果!Q42</f>
        <v>0</v>
      </c>
      <c r="H42" s="26"/>
      <c r="I42" s="26"/>
      <c r="J42" s="26"/>
      <c r="K42" s="84">
        <f>④集計結果!U42</f>
        <v>0</v>
      </c>
    </row>
    <row r="43" spans="1:11" x14ac:dyDescent="0.4">
      <c r="A43" s="58"/>
      <c r="B43" s="61" t="s">
        <v>77</v>
      </c>
      <c r="C43" s="27">
        <f>④集計結果!M43</f>
        <v>4</v>
      </c>
      <c r="D43" s="27"/>
      <c r="E43" s="27">
        <f>④集計結果!O43</f>
        <v>4</v>
      </c>
      <c r="F43" s="27"/>
      <c r="G43" s="27">
        <f>④集計結果!Q43</f>
        <v>0</v>
      </c>
      <c r="H43" s="27"/>
      <c r="I43" s="27"/>
      <c r="J43" s="27"/>
      <c r="K43" s="85">
        <f>④集計結果!U43</f>
        <v>0</v>
      </c>
    </row>
    <row r="44" spans="1:11" x14ac:dyDescent="0.4">
      <c r="A44" s="58"/>
      <c r="B44" s="61" t="s">
        <v>78</v>
      </c>
      <c r="C44" s="27">
        <f>④集計結果!M44</f>
        <v>4</v>
      </c>
      <c r="D44" s="27"/>
      <c r="E44" s="27">
        <f>④集計結果!O44</f>
        <v>4</v>
      </c>
      <c r="F44" s="27"/>
      <c r="G44" s="27">
        <f>④集計結果!Q44</f>
        <v>0</v>
      </c>
      <c r="H44" s="27"/>
      <c r="I44" s="27"/>
      <c r="J44" s="27"/>
      <c r="K44" s="85">
        <f>④集計結果!U44</f>
        <v>0</v>
      </c>
    </row>
    <row r="45" spans="1:11" x14ac:dyDescent="0.4">
      <c r="A45" s="58"/>
      <c r="B45" s="61" t="s">
        <v>79</v>
      </c>
      <c r="C45" s="27">
        <f>④集計結果!M45</f>
        <v>4</v>
      </c>
      <c r="D45" s="27"/>
      <c r="E45" s="27">
        <f>④集計結果!O45</f>
        <v>4</v>
      </c>
      <c r="F45" s="27"/>
      <c r="G45" s="27">
        <f>④集計結果!Q45</f>
        <v>0</v>
      </c>
      <c r="H45" s="27"/>
      <c r="I45" s="27"/>
      <c r="J45" s="27"/>
      <c r="K45" s="85">
        <f>④集計結果!U45</f>
        <v>0</v>
      </c>
    </row>
    <row r="46" spans="1:11" x14ac:dyDescent="0.4">
      <c r="A46" s="59"/>
      <c r="B46" s="69" t="s">
        <v>80</v>
      </c>
      <c r="C46" s="28">
        <f>④集計結果!M46</f>
        <v>4</v>
      </c>
      <c r="D46" s="28">
        <f>④集計結果!N46</f>
        <v>20</v>
      </c>
      <c r="E46" s="28">
        <f>④集計結果!O46</f>
        <v>4</v>
      </c>
      <c r="F46" s="28">
        <f>④集計結果!P46</f>
        <v>20</v>
      </c>
      <c r="G46" s="28">
        <f>④集計結果!Q46</f>
        <v>0</v>
      </c>
      <c r="H46" s="63">
        <f>④集計結果!R46</f>
        <v>0</v>
      </c>
      <c r="I46" s="64">
        <f>④集計結果!S46</f>
        <v>0</v>
      </c>
      <c r="J46" s="65" t="str">
        <f>④集計結果!T46</f>
        <v>-</v>
      </c>
      <c r="K46" s="86">
        <f>④集計結果!U46</f>
        <v>0</v>
      </c>
    </row>
  </sheetData>
  <mergeCells count="7">
    <mergeCell ref="A2:K2"/>
    <mergeCell ref="A38:A40"/>
    <mergeCell ref="A5:A11"/>
    <mergeCell ref="A12:A20"/>
    <mergeCell ref="A21:A27"/>
    <mergeCell ref="A28:A34"/>
    <mergeCell ref="A35:A37"/>
  </mergeCells>
  <phoneticPr fontId="1"/>
  <dataValidations disablePrompts="1" count="1">
    <dataValidation type="list" allowBlank="1" showInputMessage="1" showErrorMessage="1" sqref="M4" xr:uid="{72E71F59-D6AB-4F22-B82E-E84534490690}">
      <formula1>$M$4:$M$10</formula1>
    </dataValidation>
  </dataValidations>
  <printOptions horizontalCentered="1" gridLines="1"/>
  <pageMargins left="0.35433070866141736" right="0.15748031496062992" top="0.43307086614173229" bottom="0.55118110236220474" header="0.31496062992125984" footer="0.31496062992125984"/>
  <pageSetup paperSize="8" scale="8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E68849E8BE7704F9157A9DB17B80843" ma:contentTypeVersion="2" ma:contentTypeDescription="Create a new document." ma:contentTypeScope="" ma:versionID="c230562331dc71cb4d280934d5904561">
  <xsd:schema xmlns:xsd="http://www.w3.org/2001/XMLSchema" xmlns:xs="http://www.w3.org/2001/XMLSchema" xmlns:p="http://schemas.microsoft.com/office/2006/metadata/properties" xmlns:ns2="12c8a952-f5f5-4e3c-bfb3-d9b5d472f998" targetNamespace="http://schemas.microsoft.com/office/2006/metadata/properties" ma:root="true" ma:fieldsID="d4f17eea3f1e70167ce24230da0e1cc3" ns2:_="">
    <xsd:import namespace="12c8a952-f5f5-4e3c-bfb3-d9b5d472f99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c8a952-f5f5-4e3c-bfb3-d9b5d472f99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5AAA3A-43ED-4858-AEF1-A5EBD87D4DC7}">
  <ds:schemaRefs>
    <ds:schemaRef ds:uri="http://schemas.microsoft.com/sharepoint/v3/contenttype/forms"/>
  </ds:schemaRefs>
</ds:datastoreItem>
</file>

<file path=customXml/itemProps2.xml><?xml version="1.0" encoding="utf-8"?>
<ds:datastoreItem xmlns:ds="http://schemas.openxmlformats.org/officeDocument/2006/customXml" ds:itemID="{F8DF3314-F571-4064-82C0-E04FB019E6E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9DB553D-646A-40A7-811A-8E2FC1D446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表紙</vt:lpstr>
      <vt:lpstr>①回答の手引き</vt:lpstr>
      <vt:lpstr>②企業情報</vt:lpstr>
      <vt:lpstr>③回答シート</vt:lpstr>
      <vt:lpstr>④集計結果</vt:lpstr>
      <vt:lpstr>集計シート</vt:lpstr>
      <vt:lpstr>①回答の手引き!Print_Area</vt:lpstr>
      <vt:lpstr>③回答シート!Print_Area</vt:lpstr>
      <vt:lpstr>④集計結果!Print_Area</vt:lpstr>
      <vt:lpstr>集計シート!Print_Area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Murakami Kyosuke</cp:lastModifiedBy>
  <cp:lastPrinted>2021-06-08T02:04:06Z</cp:lastPrinted>
  <dcterms:created xsi:type="dcterms:W3CDTF">2019-09-03T07:21:45Z</dcterms:created>
  <dcterms:modified xsi:type="dcterms:W3CDTF">2021-07-07T06:24:37Z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0x0101008E68849E8BE7704F9157A9DB17B80843</vt:lpwstr>
  </property>
</Properties>
</file>